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 activeTab="8"/>
  </bookViews>
  <sheets>
    <sheet name="INTRODUCCIÓN" sheetId="6" r:id="rId1"/>
    <sheet name="Compromiso 1" sheetId="1" r:id="rId2"/>
    <sheet name="Compromiso 2" sheetId="2" r:id="rId3"/>
    <sheet name="Compromiso 3" sheetId="3" r:id="rId4"/>
    <sheet name="Compromiso 4" sheetId="4" r:id="rId5"/>
    <sheet name="Compromiso 5" sheetId="5" r:id="rId6"/>
    <sheet name="Anexo 2 y 3" sheetId="7" r:id="rId7"/>
    <sheet name="Anexo 2 y 3 Innovación" sheetId="8" r:id="rId8"/>
    <sheet name="Anexo 4 Autoevaluación" sheetId="9" r:id="rId9"/>
    <sheet name="Hoja1" sheetId="10" r:id="rId10"/>
  </sheets>
  <calcPr calcId="162913"/>
</workbook>
</file>

<file path=xl/calcChain.xml><?xml version="1.0" encoding="utf-8"?>
<calcChain xmlns="http://schemas.openxmlformats.org/spreadsheetml/2006/main">
  <c r="A31" i="8" l="1"/>
  <c r="A30" i="8"/>
  <c r="A29" i="8"/>
  <c r="A28" i="8"/>
  <c r="A27" i="8"/>
  <c r="A26" i="8"/>
  <c r="B21" i="8"/>
  <c r="B20" i="8"/>
  <c r="B19" i="8"/>
  <c r="B18" i="8"/>
  <c r="B17" i="8"/>
  <c r="B16" i="8"/>
  <c r="B18" i="5"/>
  <c r="B18" i="3"/>
  <c r="D20" i="4"/>
  <c r="C26" i="2"/>
  <c r="B271" i="1"/>
  <c r="E20" i="7"/>
  <c r="G13" i="7"/>
  <c r="E13" i="7"/>
  <c r="C13" i="7"/>
  <c r="W8" i="2" l="1"/>
  <c r="X8" i="2"/>
  <c r="W10" i="2"/>
  <c r="X10" i="2"/>
  <c r="W12" i="2"/>
  <c r="X12" i="2"/>
  <c r="W14" i="2"/>
  <c r="X14" i="2"/>
  <c r="W16" i="2"/>
  <c r="Y16" i="2" s="1"/>
  <c r="X16" i="2"/>
  <c r="X6" i="2"/>
  <c r="W6" i="2"/>
  <c r="Y12" i="2" l="1"/>
  <c r="Y10" i="2"/>
  <c r="Y8" i="2"/>
  <c r="W18" i="2"/>
  <c r="X18" i="2"/>
  <c r="Y14" i="2"/>
  <c r="Y6" i="2"/>
  <c r="K18" i="2"/>
  <c r="L18" i="2"/>
  <c r="N18" i="2"/>
  <c r="O18" i="2"/>
  <c r="Q18" i="2"/>
  <c r="R18" i="2"/>
  <c r="T18" i="2"/>
  <c r="U18" i="2"/>
  <c r="I18" i="2"/>
  <c r="H18" i="2"/>
  <c r="E16" i="2"/>
  <c r="D16" i="2"/>
  <c r="E14" i="2"/>
  <c r="D14" i="2"/>
  <c r="E12" i="2"/>
  <c r="D12" i="2"/>
  <c r="E10" i="2"/>
  <c r="D10" i="2"/>
  <c r="E8" i="2"/>
  <c r="D8" i="2"/>
  <c r="E6" i="2"/>
  <c r="D6" i="2"/>
  <c r="V8" i="2"/>
  <c r="V10" i="2"/>
  <c r="V12" i="2"/>
  <c r="V14" i="2"/>
  <c r="V16" i="2"/>
  <c r="S8" i="2"/>
  <c r="S10" i="2"/>
  <c r="S12" i="2"/>
  <c r="S14" i="2"/>
  <c r="S16" i="2"/>
  <c r="P8" i="2"/>
  <c r="P10" i="2"/>
  <c r="P12" i="2"/>
  <c r="P14" i="2"/>
  <c r="P16" i="2"/>
  <c r="M8" i="2"/>
  <c r="M10" i="2"/>
  <c r="M12" i="2"/>
  <c r="M14" i="2"/>
  <c r="M16" i="2"/>
  <c r="J8" i="2"/>
  <c r="J10" i="2"/>
  <c r="J12" i="2"/>
  <c r="J14" i="2"/>
  <c r="J16" i="2"/>
  <c r="J6" i="2"/>
  <c r="Y18" i="2" l="1"/>
  <c r="F14" i="2"/>
  <c r="F10" i="2"/>
  <c r="G10" i="2" s="1"/>
  <c r="B9" i="7" s="1"/>
  <c r="F16" i="2"/>
  <c r="F12" i="2"/>
  <c r="F8" i="2"/>
  <c r="J18" i="2"/>
  <c r="D18" i="2"/>
  <c r="E18" i="2"/>
  <c r="F6" i="2"/>
  <c r="V6" i="2"/>
  <c r="V18" i="2" s="1"/>
  <c r="S6" i="2"/>
  <c r="S18" i="2" s="1"/>
  <c r="P6" i="2"/>
  <c r="P18" i="2" s="1"/>
  <c r="M6" i="2"/>
  <c r="M18" i="2" s="1"/>
  <c r="E11" i="2" l="1"/>
  <c r="X17" i="2"/>
  <c r="W17" i="2"/>
  <c r="Y17" i="2"/>
  <c r="E13" i="2"/>
  <c r="X13" i="2"/>
  <c r="W13" i="2"/>
  <c r="Y13" i="2"/>
  <c r="F9" i="7"/>
  <c r="D9" i="7"/>
  <c r="H9" i="7"/>
  <c r="W11" i="2"/>
  <c r="X11" i="2"/>
  <c r="Y11" i="2"/>
  <c r="G14" i="2"/>
  <c r="Q15" i="2" s="1"/>
  <c r="X15" i="2"/>
  <c r="Y15" i="2"/>
  <c r="W15" i="2"/>
  <c r="D9" i="2"/>
  <c r="X9" i="2"/>
  <c r="W9" i="2"/>
  <c r="Y9" i="2"/>
  <c r="X7" i="2"/>
  <c r="Y7" i="2"/>
  <c r="W7" i="2"/>
  <c r="D15" i="2"/>
  <c r="V15" i="2"/>
  <c r="E17" i="2"/>
  <c r="T17" i="2"/>
  <c r="U17" i="2"/>
  <c r="D17" i="2"/>
  <c r="V17" i="2"/>
  <c r="E15" i="2"/>
  <c r="U15" i="2"/>
  <c r="T15" i="2"/>
  <c r="V13" i="2"/>
  <c r="B238" i="1"/>
  <c r="B172" i="1"/>
  <c r="B33" i="1"/>
  <c r="B106" i="1"/>
  <c r="D11" i="2"/>
  <c r="F11" i="2" s="1"/>
  <c r="T11" i="2"/>
  <c r="V11" i="2"/>
  <c r="U11" i="2"/>
  <c r="E9" i="2"/>
  <c r="V9" i="2"/>
  <c r="T9" i="2"/>
  <c r="U9" i="2"/>
  <c r="D7" i="2"/>
  <c r="G16" i="2"/>
  <c r="B12" i="7" s="1"/>
  <c r="D13" i="2"/>
  <c r="G12" i="2"/>
  <c r="B10" i="7" s="1"/>
  <c r="G8" i="2"/>
  <c r="B8" i="7" s="1"/>
  <c r="F18" i="2"/>
  <c r="G6" i="2"/>
  <c r="B7" i="7" s="1"/>
  <c r="E7" i="2"/>
  <c r="N11" i="2"/>
  <c r="R11" i="2"/>
  <c r="K11" i="2"/>
  <c r="O11" i="2"/>
  <c r="S11" i="2"/>
  <c r="L11" i="2"/>
  <c r="P11" i="2"/>
  <c r="M11" i="2"/>
  <c r="Q11" i="2"/>
  <c r="I11" i="2"/>
  <c r="H11" i="2"/>
  <c r="J11" i="2"/>
  <c r="B60" i="1" l="1"/>
  <c r="P15" i="2"/>
  <c r="B251" i="1"/>
  <c r="F250" i="1" s="1"/>
  <c r="B11" i="7"/>
  <c r="R15" i="2"/>
  <c r="I15" i="2"/>
  <c r="D12" i="7"/>
  <c r="F12" i="7"/>
  <c r="H12" i="7"/>
  <c r="L17" i="2"/>
  <c r="F13" i="2"/>
  <c r="T13" i="2"/>
  <c r="F10" i="7"/>
  <c r="H10" i="7"/>
  <c r="D10" i="7"/>
  <c r="H8" i="7"/>
  <c r="F8" i="7"/>
  <c r="D8" i="7"/>
  <c r="H7" i="7"/>
  <c r="F7" i="7"/>
  <c r="D7" i="7"/>
  <c r="L15" i="2"/>
  <c r="B198" i="1"/>
  <c r="F204" i="1" s="1"/>
  <c r="H15" i="2"/>
  <c r="S15" i="2"/>
  <c r="K15" i="2"/>
  <c r="B126" i="1"/>
  <c r="F130" i="1" s="1"/>
  <c r="J15" i="2"/>
  <c r="M15" i="2"/>
  <c r="O15" i="2"/>
  <c r="N15" i="2"/>
  <c r="H9" i="2"/>
  <c r="I9" i="2"/>
  <c r="F9" i="2"/>
  <c r="E19" i="2"/>
  <c r="X19" i="2"/>
  <c r="W19" i="2"/>
  <c r="Y19" i="2"/>
  <c r="F7" i="2"/>
  <c r="I7" i="2"/>
  <c r="M7" i="2"/>
  <c r="Q7" i="2"/>
  <c r="U7" i="2"/>
  <c r="N7" i="2"/>
  <c r="R7" i="2"/>
  <c r="V7" i="2"/>
  <c r="S7" i="2"/>
  <c r="K7" i="2"/>
  <c r="O7" i="2"/>
  <c r="H7" i="2"/>
  <c r="L7" i="2"/>
  <c r="P7" i="2"/>
  <c r="T7" i="2"/>
  <c r="J7" i="2"/>
  <c r="F17" i="2"/>
  <c r="F15" i="2"/>
  <c r="P17" i="2"/>
  <c r="B259" i="1"/>
  <c r="B136" i="1"/>
  <c r="B73" i="1"/>
  <c r="B211" i="1"/>
  <c r="F61" i="1"/>
  <c r="F58" i="1"/>
  <c r="F63" i="1"/>
  <c r="F68" i="1"/>
  <c r="F62" i="1"/>
  <c r="F59" i="1"/>
  <c r="F64" i="1"/>
  <c r="F66" i="1"/>
  <c r="F60" i="1"/>
  <c r="F67" i="1"/>
  <c r="F69" i="1"/>
  <c r="F65" i="1"/>
  <c r="L13" i="2"/>
  <c r="B245" i="1"/>
  <c r="B47" i="1"/>
  <c r="B185" i="1"/>
  <c r="B116" i="1"/>
  <c r="F106" i="1"/>
  <c r="F109" i="1"/>
  <c r="F107" i="1"/>
  <c r="F112" i="1"/>
  <c r="F105" i="1"/>
  <c r="F111" i="1"/>
  <c r="F104" i="1"/>
  <c r="F108" i="1"/>
  <c r="F110" i="1"/>
  <c r="F171" i="1"/>
  <c r="F172" i="1"/>
  <c r="F176" i="1"/>
  <c r="F170" i="1"/>
  <c r="F177" i="1"/>
  <c r="F179" i="1"/>
  <c r="F174" i="1"/>
  <c r="F178" i="1"/>
  <c r="F173" i="1"/>
  <c r="F175" i="1"/>
  <c r="F180" i="1"/>
  <c r="F181" i="1"/>
  <c r="F35" i="1"/>
  <c r="F38" i="1"/>
  <c r="F33" i="1"/>
  <c r="F39" i="1"/>
  <c r="F40" i="1"/>
  <c r="F36" i="1"/>
  <c r="F34" i="1"/>
  <c r="F32" i="1"/>
  <c r="F42" i="1"/>
  <c r="F37" i="1"/>
  <c r="F43" i="1"/>
  <c r="F41" i="1"/>
  <c r="F239" i="1"/>
  <c r="F236" i="1"/>
  <c r="F237" i="1"/>
  <c r="F240" i="1"/>
  <c r="F238" i="1"/>
  <c r="F241" i="1"/>
  <c r="L9" i="2"/>
  <c r="B159" i="1"/>
  <c r="B231" i="1"/>
  <c r="B96" i="1"/>
  <c r="B20" i="1"/>
  <c r="B146" i="1"/>
  <c r="B224" i="1"/>
  <c r="B86" i="1"/>
  <c r="B8" i="1"/>
  <c r="H17" i="2"/>
  <c r="S17" i="2"/>
  <c r="R17" i="2"/>
  <c r="Q17" i="2"/>
  <c r="I17" i="2"/>
  <c r="O17" i="2"/>
  <c r="N17" i="2"/>
  <c r="J17" i="2"/>
  <c r="K17" i="2"/>
  <c r="M17" i="2"/>
  <c r="R13" i="2"/>
  <c r="S13" i="2"/>
  <c r="H13" i="2"/>
  <c r="Q13" i="2"/>
  <c r="J13" i="2"/>
  <c r="O13" i="2"/>
  <c r="I13" i="2"/>
  <c r="K13" i="2"/>
  <c r="U13" i="2"/>
  <c r="P13" i="2"/>
  <c r="N13" i="2"/>
  <c r="M13" i="2"/>
  <c r="O9" i="2"/>
  <c r="Q9" i="2"/>
  <c r="K9" i="2"/>
  <c r="M9" i="2"/>
  <c r="J9" i="2"/>
  <c r="R9" i="2"/>
  <c r="P9" i="2"/>
  <c r="S9" i="2"/>
  <c r="N9" i="2"/>
  <c r="D19" i="2"/>
  <c r="G18" i="2"/>
  <c r="K19" i="2" s="1"/>
  <c r="F252" i="1" l="1"/>
  <c r="F251" i="1"/>
  <c r="F254" i="1"/>
  <c r="F202" i="1"/>
  <c r="F255" i="1"/>
  <c r="F253" i="1"/>
  <c r="H11" i="7"/>
  <c r="D11" i="7"/>
  <c r="F11" i="7"/>
  <c r="B13" i="7"/>
  <c r="D13" i="7" s="1"/>
  <c r="F198" i="1"/>
  <c r="F197" i="1"/>
  <c r="F205" i="1"/>
  <c r="F201" i="1"/>
  <c r="F203" i="1"/>
  <c r="F199" i="1"/>
  <c r="F207" i="1"/>
  <c r="F196" i="1"/>
  <c r="F200" i="1"/>
  <c r="F206" i="1"/>
  <c r="F131" i="1"/>
  <c r="F125" i="1"/>
  <c r="F124" i="1"/>
  <c r="F128" i="1"/>
  <c r="F129" i="1"/>
  <c r="F126" i="1"/>
  <c r="F127" i="1"/>
  <c r="F132" i="1"/>
  <c r="F19" i="2"/>
  <c r="F74" i="1"/>
  <c r="F71" i="1"/>
  <c r="F73" i="1"/>
  <c r="F76" i="1"/>
  <c r="F82" i="1"/>
  <c r="F77" i="1"/>
  <c r="F80" i="1"/>
  <c r="F72" i="1"/>
  <c r="F78" i="1"/>
  <c r="F79" i="1"/>
  <c r="F75" i="1"/>
  <c r="F81" i="1"/>
  <c r="F135" i="1"/>
  <c r="F142" i="1"/>
  <c r="F138" i="1"/>
  <c r="F141" i="1"/>
  <c r="F134" i="1"/>
  <c r="F140" i="1"/>
  <c r="F136" i="1"/>
  <c r="F137" i="1"/>
  <c r="F139" i="1"/>
  <c r="F258" i="1"/>
  <c r="F260" i="1"/>
  <c r="F257" i="1"/>
  <c r="F259" i="1"/>
  <c r="F261" i="1"/>
  <c r="F262" i="1"/>
  <c r="F220" i="1"/>
  <c r="F214" i="1"/>
  <c r="F210" i="1"/>
  <c r="F216" i="1"/>
  <c r="F219" i="1"/>
  <c r="F217" i="1"/>
  <c r="F218" i="1"/>
  <c r="F212" i="1"/>
  <c r="F215" i="1"/>
  <c r="F213" i="1"/>
  <c r="F211" i="1"/>
  <c r="F209" i="1"/>
  <c r="F117" i="1"/>
  <c r="F116" i="1"/>
  <c r="F115" i="1"/>
  <c r="F114" i="1"/>
  <c r="F121" i="1"/>
  <c r="F122" i="1"/>
  <c r="F118" i="1"/>
  <c r="F120" i="1"/>
  <c r="F119" i="1"/>
  <c r="F184" i="1"/>
  <c r="F185" i="1"/>
  <c r="F189" i="1"/>
  <c r="F193" i="1"/>
  <c r="F183" i="1"/>
  <c r="F194" i="1"/>
  <c r="F191" i="1"/>
  <c r="F190" i="1"/>
  <c r="F188" i="1"/>
  <c r="F187" i="1"/>
  <c r="F186" i="1"/>
  <c r="F192" i="1"/>
  <c r="F48" i="1"/>
  <c r="F53" i="1"/>
  <c r="F47" i="1"/>
  <c r="F52" i="1"/>
  <c r="F55" i="1"/>
  <c r="F45" i="1"/>
  <c r="F54" i="1"/>
  <c r="F49" i="1"/>
  <c r="F50" i="1"/>
  <c r="F51" i="1"/>
  <c r="F46" i="1"/>
  <c r="F56" i="1"/>
  <c r="F244" i="1"/>
  <c r="F245" i="1"/>
  <c r="F248" i="1"/>
  <c r="F243" i="1"/>
  <c r="F247" i="1"/>
  <c r="F246" i="1"/>
  <c r="F158" i="1"/>
  <c r="F163" i="1"/>
  <c r="F157" i="1"/>
  <c r="F168" i="1"/>
  <c r="F165" i="1"/>
  <c r="F164" i="1"/>
  <c r="F166" i="1"/>
  <c r="F167" i="1"/>
  <c r="F159" i="1"/>
  <c r="F161" i="1"/>
  <c r="F160" i="1"/>
  <c r="F162" i="1"/>
  <c r="F22" i="1"/>
  <c r="F27" i="1"/>
  <c r="F21" i="1"/>
  <c r="F20" i="1"/>
  <c r="F30" i="1"/>
  <c r="F19" i="1"/>
  <c r="F23" i="1"/>
  <c r="F26" i="1"/>
  <c r="F29" i="1"/>
  <c r="F28" i="1"/>
  <c r="F25" i="1"/>
  <c r="F24" i="1"/>
  <c r="F95" i="1"/>
  <c r="F96" i="1"/>
  <c r="F102" i="1"/>
  <c r="F101" i="1"/>
  <c r="F98" i="1"/>
  <c r="F97" i="1"/>
  <c r="F94" i="1"/>
  <c r="F100" i="1"/>
  <c r="F99" i="1"/>
  <c r="F230" i="1"/>
  <c r="F229" i="1"/>
  <c r="F231" i="1"/>
  <c r="F233" i="1"/>
  <c r="F232" i="1"/>
  <c r="F234" i="1"/>
  <c r="F88" i="1"/>
  <c r="F89" i="1"/>
  <c r="F84" i="1"/>
  <c r="F87" i="1"/>
  <c r="F91" i="1"/>
  <c r="F90" i="1"/>
  <c r="F92" i="1"/>
  <c r="F85" i="1"/>
  <c r="F86" i="1"/>
  <c r="F145" i="1"/>
  <c r="F154" i="1"/>
  <c r="F153" i="1"/>
  <c r="F150" i="1"/>
  <c r="F155" i="1"/>
  <c r="F152" i="1"/>
  <c r="F151" i="1"/>
  <c r="F146" i="1"/>
  <c r="F148" i="1"/>
  <c r="F147" i="1"/>
  <c r="F144" i="1"/>
  <c r="F149" i="1"/>
  <c r="F225" i="1"/>
  <c r="F222" i="1"/>
  <c r="F226" i="1"/>
  <c r="F224" i="1"/>
  <c r="F223" i="1"/>
  <c r="F227" i="1"/>
  <c r="F9" i="1"/>
  <c r="F12" i="1"/>
  <c r="F7" i="1"/>
  <c r="F17" i="1"/>
  <c r="F8" i="1"/>
  <c r="F6" i="1"/>
  <c r="F13" i="1"/>
  <c r="F16" i="1"/>
  <c r="F15" i="1"/>
  <c r="F11" i="1"/>
  <c r="F10" i="1"/>
  <c r="F14" i="1"/>
  <c r="L19" i="2"/>
  <c r="M19" i="2"/>
  <c r="V19" i="2"/>
  <c r="Q19" i="2"/>
  <c r="J19" i="2"/>
  <c r="R19" i="2"/>
  <c r="S19" i="2"/>
  <c r="H19" i="2"/>
  <c r="N19" i="2"/>
  <c r="T19" i="2"/>
  <c r="O19" i="2"/>
  <c r="I19" i="2"/>
  <c r="U19" i="2"/>
  <c r="P19" i="2"/>
  <c r="H13" i="7" l="1"/>
  <c r="F13" i="7"/>
</calcChain>
</file>

<file path=xl/sharedStrings.xml><?xml version="1.0" encoding="utf-8"?>
<sst xmlns="http://schemas.openxmlformats.org/spreadsheetml/2006/main" count="799" uniqueCount="223">
  <si>
    <r>
      <rPr>
        <b/>
        <sz val="10"/>
        <rFont val="Arial"/>
        <family val="2"/>
      </rPr>
      <t>RESULTADOS FINALES DE APRENDIZAJE 2020 (SIAGIE)</t>
    </r>
  </si>
  <si>
    <r>
      <rPr>
        <b/>
        <sz val="10"/>
        <rFont val="Arial"/>
        <family val="2"/>
      </rPr>
      <t>INDICADORES DE SEGUIMIENTO</t>
    </r>
  </si>
  <si>
    <r>
      <rPr>
        <b/>
        <sz val="10"/>
        <rFont val="Arial"/>
        <family val="2"/>
      </rPr>
      <t>LOGROS</t>
    </r>
  </si>
  <si>
    <r>
      <rPr>
        <b/>
        <sz val="10"/>
        <rFont val="Arial"/>
        <family val="2"/>
      </rPr>
      <t>DIFICULTADES</t>
    </r>
  </si>
  <si>
    <r>
      <rPr>
        <b/>
        <sz val="10"/>
        <rFont val="Arial"/>
        <family val="2"/>
      </rPr>
      <t>PROPUESTA DE MEJORA 2021</t>
    </r>
  </si>
  <si>
    <r>
      <rPr>
        <b/>
        <sz val="10"/>
        <rFont val="Arial"/>
        <family val="2"/>
      </rPr>
      <t>MATEMÁTICA</t>
    </r>
  </si>
  <si>
    <r>
      <rPr>
        <b/>
        <sz val="10"/>
        <rFont val="Arial"/>
        <family val="2"/>
      </rPr>
      <t>PRIMERO</t>
    </r>
  </si>
  <si>
    <r>
      <rPr>
        <sz val="10"/>
        <rFont val="Arial"/>
        <family val="2"/>
      </rPr>
      <t>Competencias</t>
    </r>
  </si>
  <si>
    <r>
      <rPr>
        <sz val="10"/>
        <rFont val="Arial"/>
        <family val="2"/>
      </rPr>
      <t>Nivel de logro</t>
    </r>
  </si>
  <si>
    <r>
      <rPr>
        <sz val="10"/>
        <rFont val="Arial"/>
        <family val="2"/>
      </rPr>
      <t>Nº 2020</t>
    </r>
  </si>
  <si>
    <r>
      <rPr>
        <sz val="10"/>
        <rFont val="Arial"/>
        <family val="2"/>
      </rPr>
      <t>% 2020</t>
    </r>
  </si>
  <si>
    <r>
      <rPr>
        <sz val="10"/>
        <rFont val="Arial"/>
        <family val="2"/>
      </rPr>
      <t>Resuelve problemas de forma, movimiento y localización</t>
    </r>
  </si>
  <si>
    <r>
      <rPr>
        <sz val="10"/>
        <rFont val="Arial"/>
        <family val="2"/>
      </rPr>
      <t>Logro destacado (AD)</t>
    </r>
  </si>
  <si>
    <r>
      <rPr>
        <sz val="10"/>
        <rFont val="Arial"/>
        <family val="2"/>
      </rPr>
      <t>Logro esperado (A)</t>
    </r>
  </si>
  <si>
    <r>
      <rPr>
        <sz val="10"/>
        <rFont val="Arial"/>
        <family val="2"/>
      </rPr>
      <t>En Proceso (B)</t>
    </r>
  </si>
  <si>
    <r>
      <rPr>
        <sz val="10"/>
        <rFont val="Arial"/>
        <family val="2"/>
      </rPr>
      <t>Resuelve problemas de cantidad</t>
    </r>
  </si>
  <si>
    <r>
      <rPr>
        <sz val="10"/>
        <rFont val="Arial"/>
        <family val="2"/>
      </rPr>
      <t>Resuelve problemas de gestión de datos e incertidumbre</t>
    </r>
  </si>
  <si>
    <r>
      <rPr>
        <sz val="10"/>
        <rFont val="Arial"/>
        <family val="2"/>
      </rPr>
      <t>Resuelve problemas de regularidad, equivalencia y cambio</t>
    </r>
  </si>
  <si>
    <r>
      <rPr>
        <b/>
        <sz val="10"/>
        <rFont val="Arial"/>
        <family val="2"/>
      </rPr>
      <t>SEGUNDO</t>
    </r>
  </si>
  <si>
    <r>
      <rPr>
        <b/>
        <sz val="10"/>
        <rFont val="Arial"/>
        <family val="2"/>
      </rPr>
      <t>TERCERO</t>
    </r>
  </si>
  <si>
    <r>
      <rPr>
        <sz val="10"/>
        <rFont val="Arial"/>
        <family val="2"/>
      </rPr>
      <t xml:space="preserve">Nº
</t>
    </r>
    <r>
      <rPr>
        <sz val="10"/>
        <rFont val="Arial"/>
        <family val="2"/>
      </rPr>
      <t>2020</t>
    </r>
  </si>
  <si>
    <r>
      <rPr>
        <sz val="10"/>
        <rFont val="Arial"/>
        <family val="2"/>
      </rPr>
      <t xml:space="preserve">%
</t>
    </r>
    <r>
      <rPr>
        <sz val="10"/>
        <rFont val="Arial"/>
        <family val="2"/>
      </rPr>
      <t>2020</t>
    </r>
  </si>
  <si>
    <r>
      <rPr>
        <sz val="10"/>
        <rFont val="Arial"/>
        <family val="2"/>
      </rPr>
      <t xml:space="preserve">Resuelve problemas de forma, movimiento y
</t>
    </r>
    <r>
      <rPr>
        <sz val="10"/>
        <rFont val="Arial"/>
        <family val="2"/>
      </rPr>
      <t>localización</t>
    </r>
  </si>
  <si>
    <r>
      <rPr>
        <sz val="10"/>
        <rFont val="Arial"/>
        <family val="2"/>
      </rPr>
      <t xml:space="preserve">Resuelve problemas de
</t>
    </r>
    <r>
      <rPr>
        <sz val="10"/>
        <rFont val="Arial"/>
        <family val="2"/>
      </rPr>
      <t>regularidad, equivalencia y cambio</t>
    </r>
  </si>
  <si>
    <r>
      <rPr>
        <b/>
        <sz val="10"/>
        <rFont val="Arial"/>
        <family val="2"/>
      </rPr>
      <t>CUARTO</t>
    </r>
  </si>
  <si>
    <r>
      <rPr>
        <b/>
        <sz val="10"/>
        <rFont val="Arial"/>
        <family val="2"/>
      </rPr>
      <t>QUINTO</t>
    </r>
  </si>
  <si>
    <r>
      <rPr>
        <b/>
        <sz val="10"/>
        <rFont val="Arial"/>
        <family val="2"/>
      </rPr>
      <t>SEXTO</t>
    </r>
  </si>
  <si>
    <r>
      <rPr>
        <b/>
        <sz val="10"/>
        <rFont val="Arial"/>
        <family val="2"/>
      </rPr>
      <t>COMUNICACIÓN</t>
    </r>
  </si>
  <si>
    <r>
      <rPr>
        <sz val="10"/>
        <rFont val="Arial"/>
        <family val="2"/>
      </rPr>
      <t>Competencia</t>
    </r>
  </si>
  <si>
    <r>
      <rPr>
        <sz val="10"/>
        <rFont val="Arial"/>
        <family val="2"/>
      </rPr>
      <t>Se comunica oralmente en su lengua materna</t>
    </r>
  </si>
  <si>
    <r>
      <rPr>
        <sz val="10"/>
        <rFont val="Arial"/>
        <family val="2"/>
      </rPr>
      <t>Lee diversos tipos de textos escritos en su lengua materna</t>
    </r>
  </si>
  <si>
    <r>
      <rPr>
        <sz val="10"/>
        <rFont val="Arial"/>
        <family val="2"/>
      </rPr>
      <t>Escribe diversos tipos de textos en su lengua materna</t>
    </r>
  </si>
  <si>
    <r>
      <rPr>
        <b/>
        <sz val="10"/>
        <rFont val="Arial"/>
        <family val="2"/>
      </rPr>
      <t>PERSONAL SOCIAL</t>
    </r>
  </si>
  <si>
    <r>
      <rPr>
        <sz val="10"/>
        <rFont val="Arial"/>
        <family val="2"/>
      </rPr>
      <t>Construye su identidad</t>
    </r>
  </si>
  <si>
    <r>
      <rPr>
        <sz val="10"/>
        <rFont val="Arial"/>
        <family val="2"/>
      </rPr>
      <t>Convive y participa democráticamente en la búsqueda del bien común</t>
    </r>
  </si>
  <si>
    <r>
      <rPr>
        <sz val="10"/>
        <rFont val="Arial"/>
        <family val="2"/>
      </rPr>
      <t>Construye interpretaciones históricas</t>
    </r>
  </si>
  <si>
    <r>
      <rPr>
        <sz val="10"/>
        <rFont val="Arial"/>
        <family val="2"/>
      </rPr>
      <t>Gestiona responsablemente el espacio y el ambiente</t>
    </r>
  </si>
  <si>
    <r>
      <rPr>
        <b/>
        <sz val="10"/>
        <rFont val="Arial"/>
        <family val="2"/>
      </rPr>
      <t>CIENCIA Y TECNOLOGÍA</t>
    </r>
  </si>
  <si>
    <r>
      <rPr>
        <sz val="10"/>
        <rFont val="Arial"/>
        <family val="2"/>
      </rPr>
      <t>Indaga mediante métodos científicos para construir sus conocimientos</t>
    </r>
  </si>
  <si>
    <r>
      <rPr>
        <sz val="10"/>
        <rFont val="Arial"/>
        <family val="2"/>
      </rPr>
      <t>Explica el mundo físico basándose en conocimientos sobre los seres vivos; materia y energía; biodiversidad, Tierra y universo</t>
    </r>
  </si>
  <si>
    <r>
      <rPr>
        <sz val="10"/>
        <rFont val="Arial"/>
        <family val="2"/>
      </rPr>
      <t>CUARTO</t>
    </r>
  </si>
  <si>
    <r>
      <rPr>
        <sz val="10"/>
        <color rgb="FFFF0000"/>
        <rFont val="Arial"/>
        <family val="2"/>
      </rPr>
      <t>NOTA: COMPLETAR INFORMACIÓN SOLICITADA EN LAS CELDAS DE COLOR BLANCO</t>
    </r>
  </si>
  <si>
    <r>
      <rPr>
        <b/>
        <sz val="10"/>
        <rFont val="Arial"/>
        <family val="2"/>
      </rPr>
      <t>INDICADOR DE SEGUIMIENTO</t>
    </r>
  </si>
  <si>
    <r>
      <rPr>
        <b/>
        <sz val="10"/>
        <rFont val="Arial"/>
        <family val="2"/>
      </rPr>
      <t>Grado</t>
    </r>
  </si>
  <si>
    <r>
      <rPr>
        <b/>
        <sz val="10"/>
        <rFont val="Arial"/>
        <family val="2"/>
      </rPr>
      <t>Datos</t>
    </r>
  </si>
  <si>
    <r>
      <rPr>
        <b/>
        <sz val="10"/>
        <rFont val="Arial"/>
        <family val="2"/>
      </rPr>
      <t>Aprobados 2020</t>
    </r>
  </si>
  <si>
    <r>
      <rPr>
        <b/>
        <sz val="10"/>
        <rFont val="Arial"/>
        <family val="2"/>
      </rPr>
      <t>Requieren Recuperación 2020</t>
    </r>
  </si>
  <si>
    <r>
      <rPr>
        <b/>
        <sz val="10"/>
        <rFont val="Arial"/>
        <family val="2"/>
      </rPr>
      <t>No accedieron 2020</t>
    </r>
  </si>
  <si>
    <r>
      <rPr>
        <b/>
        <sz val="10"/>
        <rFont val="Arial"/>
        <family val="2"/>
      </rPr>
      <t>Fallecidos 2020</t>
    </r>
  </si>
  <si>
    <r>
      <rPr>
        <b/>
        <sz val="10"/>
        <rFont val="Arial"/>
        <family val="2"/>
      </rPr>
      <t>Conclusión 2020</t>
    </r>
  </si>
  <si>
    <r>
      <rPr>
        <b/>
        <sz val="10"/>
        <rFont val="Arial"/>
        <family val="2"/>
      </rPr>
      <t>CAUSAS</t>
    </r>
  </si>
  <si>
    <r>
      <rPr>
        <b/>
        <sz val="10"/>
        <rFont val="Arial"/>
        <family val="2"/>
      </rPr>
      <t>ACTIVIDADES IMPLEMENTADAS</t>
    </r>
  </si>
  <si>
    <r>
      <rPr>
        <b/>
        <sz val="10"/>
        <rFont val="Arial"/>
        <family val="2"/>
      </rPr>
      <t>EVIDENCIAS</t>
    </r>
  </si>
  <si>
    <r>
      <rPr>
        <b/>
        <sz val="10"/>
        <rFont val="Arial"/>
        <family val="2"/>
      </rPr>
      <t>H</t>
    </r>
  </si>
  <si>
    <r>
      <rPr>
        <b/>
        <sz val="10"/>
        <rFont val="Arial"/>
        <family val="2"/>
      </rPr>
      <t>M</t>
    </r>
  </si>
  <si>
    <r>
      <rPr>
        <b/>
        <sz val="10"/>
        <rFont val="Arial"/>
        <family val="2"/>
      </rPr>
      <t>T</t>
    </r>
  </si>
  <si>
    <r>
      <rPr>
        <b/>
        <sz val="10"/>
        <rFont val="Arial"/>
        <family val="2"/>
      </rPr>
      <t>1°</t>
    </r>
  </si>
  <si>
    <r>
      <rPr>
        <b/>
        <sz val="10"/>
        <rFont val="Arial"/>
        <family val="2"/>
      </rPr>
      <t>N° est.</t>
    </r>
  </si>
  <si>
    <r>
      <rPr>
        <sz val="10"/>
        <rFont val="Arial"/>
        <family val="2"/>
      </rPr>
      <t>Reducción del número o porcentaje de estudiantes que abandonan sus estudios, en relación al número de matriculados al inicio del periodo lectivo.</t>
    </r>
  </si>
  <si>
    <r>
      <rPr>
        <b/>
        <sz val="10"/>
        <rFont val="Arial"/>
        <family val="2"/>
      </rPr>
      <t>%</t>
    </r>
  </si>
  <si>
    <r>
      <rPr>
        <b/>
        <sz val="10"/>
        <rFont val="Arial"/>
        <family val="2"/>
      </rPr>
      <t>2°</t>
    </r>
  </si>
  <si>
    <r>
      <rPr>
        <b/>
        <sz val="10"/>
        <rFont val="Arial"/>
        <family val="2"/>
      </rPr>
      <t>3°</t>
    </r>
  </si>
  <si>
    <r>
      <rPr>
        <b/>
        <sz val="10"/>
        <rFont val="Arial"/>
        <family val="2"/>
      </rPr>
      <t>4°</t>
    </r>
  </si>
  <si>
    <r>
      <rPr>
        <b/>
        <sz val="10"/>
        <rFont val="Arial"/>
        <family val="2"/>
      </rPr>
      <t>5°</t>
    </r>
  </si>
  <si>
    <r>
      <rPr>
        <b/>
        <sz val="10"/>
        <rFont val="Arial"/>
        <family val="2"/>
      </rPr>
      <t>6°</t>
    </r>
  </si>
  <si>
    <r>
      <rPr>
        <b/>
        <sz val="10"/>
        <rFont val="Arial"/>
        <family val="2"/>
      </rPr>
      <t>COMPROMISO</t>
    </r>
  </si>
  <si>
    <r>
      <rPr>
        <b/>
        <sz val="10"/>
        <rFont val="Arial"/>
        <family val="2"/>
      </rPr>
      <t>ACTIVIDADES</t>
    </r>
  </si>
  <si>
    <r>
      <rPr>
        <b/>
        <sz val="10"/>
        <rFont val="Arial"/>
        <family val="2"/>
      </rPr>
      <t xml:space="preserve">ACTIVIDADES
</t>
    </r>
    <r>
      <rPr>
        <b/>
        <sz val="10"/>
        <rFont val="Arial"/>
        <family val="2"/>
      </rPr>
      <t>IMPLEMENTADAS</t>
    </r>
  </si>
  <si>
    <r>
      <rPr>
        <b/>
        <sz val="10"/>
        <rFont val="Arial"/>
        <family val="2"/>
      </rPr>
      <t xml:space="preserve">PROPUESTA DE
</t>
    </r>
    <r>
      <rPr>
        <b/>
        <sz val="10"/>
        <rFont val="Arial"/>
        <family val="2"/>
      </rPr>
      <t>MEJORA 2021</t>
    </r>
  </si>
  <si>
    <r>
      <rPr>
        <sz val="10"/>
        <rFont val="Arial"/>
        <family val="2"/>
      </rPr>
      <t>Matrícula</t>
    </r>
  </si>
  <si>
    <r>
      <rPr>
        <sz val="10"/>
        <rFont val="Arial"/>
        <family val="2"/>
      </rPr>
      <t xml:space="preserve">Gestión oportuna y sin
</t>
    </r>
    <r>
      <rPr>
        <sz val="10"/>
        <rFont val="Arial"/>
        <family val="2"/>
      </rPr>
      <t>condicionamiento de la matrícula.</t>
    </r>
  </si>
  <si>
    <r>
      <rPr>
        <sz val="10"/>
        <rFont val="Arial"/>
        <family val="2"/>
      </rPr>
      <t>Gestión de las condiciones operativas</t>
    </r>
  </si>
  <si>
    <r>
      <rPr>
        <sz val="10"/>
        <rFont val="Arial"/>
        <family val="2"/>
      </rPr>
      <t xml:space="preserve">Programa de Mantenimiento 2020
</t>
    </r>
    <r>
      <rPr>
        <sz val="10"/>
        <rFont val="Arial"/>
        <family val="2"/>
      </rPr>
      <t>(2020-1)</t>
    </r>
  </si>
  <si>
    <r>
      <rPr>
        <sz val="10"/>
        <rFont val="Arial"/>
        <family val="2"/>
      </rPr>
      <t>Entrega y uso oportuno de los materiales educativos</t>
    </r>
  </si>
  <si>
    <r>
      <rPr>
        <sz val="10"/>
        <rFont val="Arial"/>
        <family val="2"/>
      </rPr>
      <t>Distribución oportuna y promoción del uso pedagógico de los recursos educativos.</t>
    </r>
  </si>
  <si>
    <r>
      <rPr>
        <sz val="10"/>
        <rFont val="Arial"/>
        <family val="2"/>
      </rPr>
      <t>Educación ambiental, gestión de riesgo de desastres y salud escolar</t>
    </r>
  </si>
  <si>
    <r>
      <rPr>
        <sz val="10"/>
        <rFont val="Arial"/>
        <family val="2"/>
      </rPr>
      <t>Gestión de riesgo de desastres</t>
    </r>
  </si>
  <si>
    <r>
      <rPr>
        <sz val="10"/>
        <rFont val="Arial"/>
        <family val="2"/>
      </rPr>
      <t>Salud Escolar</t>
    </r>
  </si>
  <si>
    <r>
      <rPr>
        <sz val="10"/>
        <rFont val="Arial"/>
        <family val="2"/>
      </rPr>
      <t xml:space="preserve">Número de monitoreos
</t>
    </r>
    <r>
      <rPr>
        <sz val="10"/>
        <rFont val="Arial"/>
        <family val="2"/>
      </rPr>
      <t>planificados</t>
    </r>
  </si>
  <si>
    <r>
      <rPr>
        <sz val="10"/>
        <rFont val="Arial"/>
        <family val="2"/>
      </rPr>
      <t>Número de monitoreos realizados</t>
    </r>
  </si>
  <si>
    <r>
      <rPr>
        <sz val="10"/>
        <rFont val="Arial"/>
        <family val="2"/>
      </rPr>
      <t>Porcentaje de monitoreos realizados</t>
    </r>
  </si>
  <si>
    <r>
      <rPr>
        <b/>
        <sz val="10"/>
        <rFont val="Arial"/>
        <family val="2"/>
      </rPr>
      <t xml:space="preserve">ACTIVIDADES IMPLEMENTADAS
</t>
    </r>
    <r>
      <rPr>
        <b/>
        <sz val="10"/>
        <rFont val="Arial"/>
        <family val="2"/>
      </rPr>
      <t>(Describir las actividades realizadas)</t>
    </r>
  </si>
  <si>
    <r>
      <rPr>
        <b/>
        <sz val="10"/>
        <rFont val="Arial"/>
        <family val="2"/>
      </rPr>
      <t>META</t>
    </r>
  </si>
  <si>
    <r>
      <rPr>
        <b/>
        <sz val="10"/>
        <rFont val="Arial"/>
        <family val="2"/>
      </rPr>
      <t>INDICADORES</t>
    </r>
  </si>
  <si>
    <r>
      <rPr>
        <sz val="10"/>
        <rFont val="Arial"/>
        <family val="2"/>
      </rPr>
      <t>4.1. Acompañamiento pedagógico y espacios de trabajo colegiado.</t>
    </r>
  </si>
  <si>
    <r>
      <rPr>
        <sz val="10"/>
        <rFont val="Arial"/>
        <family val="2"/>
      </rPr>
      <t>4.1.1. Monitoreo al trabajo colegiado con los docentes.</t>
    </r>
  </si>
  <si>
    <r>
      <rPr>
        <sz val="10"/>
        <color rgb="FF212121"/>
        <rFont val="Arial"/>
        <family val="2"/>
      </rPr>
      <t>Número de monitoreo al trabajo colegiado realizados los docentes durante el año escolar considerados en el Plan de Monitoreo.</t>
    </r>
  </si>
  <si>
    <r>
      <rPr>
        <sz val="10"/>
        <color rgb="FF212121"/>
        <rFont val="Arial"/>
        <family val="2"/>
      </rPr>
      <t>Porcentaje de monitoreo al trabajo colegiado  realizados los docentes durante el año escolar considerados en el Plan de Monitoreo.</t>
    </r>
  </si>
  <si>
    <r>
      <rPr>
        <sz val="10"/>
        <color rgb="FF212121"/>
        <rFont val="Arial"/>
        <family val="2"/>
      </rPr>
      <t>Número de monitoreos utilizando otras estrategias de acompañamiento pedagógico para fortalecer la práctica pedagógica de los docentes.</t>
    </r>
  </si>
  <si>
    <r>
      <rPr>
        <sz val="10"/>
        <color rgb="FF212121"/>
        <rFont val="Arial"/>
        <family val="2"/>
      </rPr>
      <t>Porcentaje de monitoreos utilizando otras estrategias de acompañamiento pedagógico para fortalecer la práctica pedagógica de los docentes.</t>
    </r>
  </si>
  <si>
    <r>
      <rPr>
        <sz val="10"/>
        <rFont val="Arial"/>
        <family val="2"/>
      </rPr>
      <t xml:space="preserve">4.1.3. Monitoreo sobre el involucramiento y compromiso de las familias en el proceso
</t>
    </r>
    <r>
      <rPr>
        <sz val="10"/>
        <rFont val="Arial"/>
        <family val="2"/>
      </rPr>
      <t>educativo de sus hijos.</t>
    </r>
  </si>
  <si>
    <r>
      <rPr>
        <sz val="10"/>
        <rFont val="Arial"/>
        <family val="2"/>
      </rPr>
      <t>4.2. Monitoreo de la práctica pedagógica.</t>
    </r>
  </si>
  <si>
    <r>
      <rPr>
        <sz val="10"/>
        <rFont val="Arial"/>
        <family val="2"/>
      </rPr>
      <t>4.2.1. Monitoreo de la práctica pedagógica utilizando Rúbricas de Observación de Aula  para recoger información sobre su desempeño, identificar fortalezas, necesidades y realizar estrategias de fortalecimiento.</t>
    </r>
  </si>
  <si>
    <r>
      <rPr>
        <sz val="10"/>
        <rFont val="Arial"/>
        <family val="2"/>
      </rPr>
      <t>Número de monitoreos realizados a la práctica pedagógica utilizando Rúbricas de Observación de Aula de acuerdo al Plan de Monitoreo.</t>
    </r>
  </si>
  <si>
    <r>
      <rPr>
        <sz val="10"/>
        <rFont val="Arial"/>
        <family val="2"/>
      </rPr>
      <t>Porcentaje de monitoreos realizados a la práctica pedagógica utilizando Rúbricas de Observación de Aula de acuerdo al Plan de Monitoreo.</t>
    </r>
  </si>
  <si>
    <r>
      <rPr>
        <sz val="10"/>
        <rFont val="Arial"/>
        <family val="2"/>
      </rPr>
      <t>4.2.2. Monitoreo de la práctica pedagógica utilizando otros instumentos para recoger información sobre su desempeño, identificar fortalezas, necesidades y realizar estrategias de fortalecimiento.</t>
    </r>
  </si>
  <si>
    <r>
      <rPr>
        <sz val="10"/>
        <rFont val="Arial"/>
        <family val="2"/>
      </rPr>
      <t>Número de monitoreos realizados a la práctica pedagógica utilizando otros instrumentos para recoger la información de acuerdo al Plan de Monitoreo.</t>
    </r>
  </si>
  <si>
    <r>
      <rPr>
        <sz val="10"/>
        <rFont val="Arial"/>
        <family val="2"/>
      </rPr>
      <t>Porcentaje de monitoreos realizados a la práctica pedagógica utilizando otros instrumentos para recoger la información de acuerdo al Plan de Monitoreo.</t>
    </r>
  </si>
  <si>
    <r>
      <rPr>
        <sz val="10"/>
        <rFont val="Arial"/>
        <family val="2"/>
      </rPr>
      <t>4.3. Monitoreo y acompañamiento del avance de los aprendizajes de los estudiantes.</t>
    </r>
  </si>
  <si>
    <r>
      <rPr>
        <sz val="10"/>
        <rFont val="Arial"/>
        <family val="2"/>
      </rPr>
      <t>4.3.1. Análisis periódico del progreso del aprendizaje de las y los estudiantes para identificar alertas.</t>
    </r>
  </si>
  <si>
    <r>
      <rPr>
        <sz val="10"/>
        <rFont val="Arial"/>
        <family val="2"/>
      </rPr>
      <t>Número de jornadas de reflexión y análisis crítico sobre el progreso de los aprendizajes de las y los estudiantes.</t>
    </r>
  </si>
  <si>
    <r>
      <rPr>
        <sz val="10"/>
        <rFont val="Arial"/>
        <family val="2"/>
      </rPr>
      <t>Porcentaje de jornadas de reflexión y análisis crítico sobre el progreso de los aprendizajes de las y los estudiantes.</t>
    </r>
  </si>
  <si>
    <r>
      <rPr>
        <sz val="10"/>
        <rFont val="Arial"/>
        <family val="2"/>
      </rPr>
      <t>4.3.2. Implementación de estrategias de mejora para favorecer el progreso del aprendizaje de las y los estudiantes.</t>
    </r>
  </si>
  <si>
    <r>
      <rPr>
        <sz val="10"/>
        <rFont val="Arial"/>
        <family val="2"/>
      </rPr>
      <t>Número de estrategias de mejora para favorecer el progreso del aprendizaje de las y los estudiantes, consideradas en el Plan de Mejora de los aprendizajes.</t>
    </r>
  </si>
  <si>
    <r>
      <rPr>
        <sz val="10"/>
        <rFont val="Arial"/>
        <family val="2"/>
      </rPr>
      <t>Porcentaje de estrategias de mejora para favorecer el progreso del aprendizaje de las y los estudiantes, consideradas en el Plan de Mejora de los aprendizajes.</t>
    </r>
  </si>
  <si>
    <r>
      <rPr>
        <sz val="10"/>
        <rFont val="Arial"/>
        <family val="2"/>
      </rPr>
      <t>4.3.3. Recojo de información sobre las condiciones de conectividad de sus estudiantes.</t>
    </r>
  </si>
  <si>
    <r>
      <rPr>
        <sz val="10"/>
        <rFont val="Arial"/>
        <family val="2"/>
      </rPr>
      <t>Porcentaje de monitoreos  y acompañamiento del docente sobre las condiciones de conectividad de sus estudiantes</t>
    </r>
  </si>
  <si>
    <r>
      <rPr>
        <b/>
        <sz val="10"/>
        <rFont val="Arial"/>
        <family val="2"/>
      </rPr>
      <t xml:space="preserve">ACTIVIDADES
</t>
    </r>
    <r>
      <rPr>
        <b/>
        <sz val="10"/>
        <rFont val="Arial"/>
        <family val="2"/>
      </rPr>
      <t>IMPLEMENTADAS (Describir las actividades realizadas)</t>
    </r>
  </si>
  <si>
    <r>
      <rPr>
        <sz val="10"/>
        <rFont val="Arial"/>
        <family val="2"/>
      </rPr>
      <t>5.1. Promoción de la convivencia escolar.</t>
    </r>
  </si>
  <si>
    <r>
      <rPr>
        <sz val="10"/>
        <rFont val="Arial"/>
        <family val="2"/>
      </rPr>
      <t>5.1.2.Actualización de las normas de convivencia de la IE.</t>
    </r>
  </si>
  <si>
    <r>
      <rPr>
        <sz val="10"/>
        <rFont val="Arial"/>
        <family val="2"/>
      </rPr>
      <t xml:space="preserve">5.2. Actuación frente a
</t>
    </r>
    <r>
      <rPr>
        <sz val="10"/>
        <rFont val="Arial"/>
        <family val="2"/>
      </rPr>
      <t xml:space="preserve">situaciones de violencia en el hogar contra
</t>
    </r>
    <r>
      <rPr>
        <sz val="10"/>
        <rFont val="Arial"/>
        <family val="2"/>
      </rPr>
      <t>niñas, niños y adolescentes</t>
    </r>
  </si>
  <si>
    <r>
      <rPr>
        <sz val="10"/>
        <rFont val="Arial"/>
        <family val="2"/>
      </rPr>
      <t xml:space="preserve">5.2.1. Red de protección para la prevención y atención de la
</t>
    </r>
    <r>
      <rPr>
        <sz val="10"/>
        <rFont val="Arial"/>
        <family val="2"/>
      </rPr>
      <t>violencia escolar.</t>
    </r>
  </si>
  <si>
    <r>
      <rPr>
        <sz val="10"/>
        <rFont val="Arial"/>
        <family val="2"/>
      </rPr>
      <t xml:space="preserve">5.3. Atención oportuna de situaciones de
</t>
    </r>
    <r>
      <rPr>
        <sz val="10"/>
        <rFont val="Arial"/>
        <family val="2"/>
      </rPr>
      <t xml:space="preserve">violencia contra niñas, niños y
</t>
    </r>
    <r>
      <rPr>
        <sz val="10"/>
        <rFont val="Arial"/>
        <family val="2"/>
      </rPr>
      <t>adolescentes.</t>
    </r>
  </si>
  <si>
    <r>
      <rPr>
        <sz val="10"/>
        <rFont val="Arial"/>
        <family val="2"/>
      </rPr>
      <t xml:space="preserve">5.3.1. Hechos de violencia
</t>
    </r>
    <r>
      <rPr>
        <sz val="10"/>
        <rFont val="Arial"/>
        <family val="2"/>
      </rPr>
      <t>detectados en el ámbito escolar entre estudiantes, en condiciones de educación a distancia.</t>
    </r>
  </si>
  <si>
    <r>
      <rPr>
        <sz val="10"/>
        <rFont val="Arial"/>
        <family val="2"/>
      </rPr>
      <t xml:space="preserve">5.3.2. Hechos de violencia
</t>
    </r>
    <r>
      <rPr>
        <sz val="10"/>
        <rFont val="Arial"/>
        <family val="2"/>
      </rPr>
      <t xml:space="preserve">detectados en el ámbito escolar entre  personal de la IE contra estudiantes, en
</t>
    </r>
    <r>
      <rPr>
        <sz val="10"/>
        <rFont val="Arial"/>
        <family val="2"/>
      </rPr>
      <t xml:space="preserve">condiciones de educación a
</t>
    </r>
    <r>
      <rPr>
        <sz val="10"/>
        <rFont val="Arial"/>
        <family val="2"/>
      </rPr>
      <t>distancia.</t>
    </r>
  </si>
  <si>
    <r>
      <rPr>
        <sz val="10"/>
        <rFont val="Arial"/>
        <family val="2"/>
      </rPr>
      <t xml:space="preserve">5.3.3. Hechos de violencia
</t>
    </r>
    <r>
      <rPr>
        <sz val="10"/>
        <rFont val="Arial"/>
        <family val="2"/>
      </rPr>
      <t>detectados en el ámbito escolar por personas del entorno familiar o cualquier otra persona ajena a la IE,  en condiciones de educación a distancia..</t>
    </r>
  </si>
  <si>
    <t>COMPROMISO 1: PROGRESO ANUAL DE APRENDIZAJES DE TODOS LOS ESTUDIANTES DE LA INSTITUCIÓN EDUCATIVA</t>
  </si>
  <si>
    <t>COMPROMISO 2: ACCESO Y PERMANENCIA DE LAS Y LOS ESTUDIANTES</t>
  </si>
  <si>
    <t>Matrícula inicial 2020</t>
  </si>
  <si>
    <t>Traslados 2020</t>
  </si>
  <si>
    <t>Nº de estudiantes matriculados</t>
  </si>
  <si>
    <t>Resuelve problemas de cantidad</t>
  </si>
  <si>
    <t>Resuelve problemas de regularidad, equivalencia y cambio</t>
  </si>
  <si>
    <t>1. Número y porcentaje de estudiantes que obtienen un logro destacado en las evaluaciones que genera la propia IE o Programa.
2. Número y porcentaje de estudiantes que se ubican  en el nivel de logro esperado de las evaluaciones que genera la propia IE o Programa.
3. Número y porcentaje de estudiantes que se ubican  en el nivel en proceso de las evaluaciones que genera la propia IE o Programa</t>
  </si>
  <si>
    <t>INFORME DE GESTIÓN ANUAL - 2020 - EDUCACIÓN PRIMARIA</t>
  </si>
  <si>
    <t>INFORME DE GESTIÓN ANUAL - EDUCACIÓN PRIMARIA 2020</t>
  </si>
  <si>
    <t>REDUCCIÓN DEL NÚMERO O PORCENTAJE DE ESTUDIANTES QUE ABANDONAN SUS ESTUDIOS, EN RELACIÓN AL NÚMERO DE MATRICULADOS AL INICIO DEL PERIODO LECTIVO</t>
  </si>
  <si>
    <t>COMPROMISO 3: CALENDARIZACIÓN Y GESTIÓN DE LAS CONDICIONES OPERATIVAS RVM 133-2020-MINEDU</t>
  </si>
  <si>
    <t>COMPROMISO 5: GESTIÓN DE LA CONVIVENCIA ESCOLAR</t>
  </si>
  <si>
    <t>5.1.3. Medidas correctivas en la educación a distancia.</t>
  </si>
  <si>
    <t>5.1.1. Espacios democráticos de participación.</t>
  </si>
  <si>
    <t>Adquisición de kits de higiene (2020- 3)</t>
  </si>
  <si>
    <t>Acondicionamiento de locales educativos para la mejora de condiciones de accesibilidad y la adquisición de materiales pedagógicos y tecnológicos para la atención de estudiantes con Necesidades Educativas Especiales (NEE) asociadas a discapacidad para el año 2020 (2020-2)</t>
  </si>
  <si>
    <t>PRACTICAS DE
GESTIÓN</t>
  </si>
  <si>
    <t>C3: CALENDARIZACIÓN Y GESTIÓN DE LAS CONDICIONES OPERATIVAS</t>
  </si>
  <si>
    <t>4.1.2.Monitoreo utilizando otras estrategias de acompañamiento pedagógico para fortalecer la práctica pedagógica con los docentes.</t>
  </si>
  <si>
    <t>PRÁCTICAS DE GESTIÓN</t>
  </si>
  <si>
    <t>INSTITUCIÓN EDUCATIVA:</t>
  </si>
  <si>
    <t>CÓDIGO MODULAR:</t>
  </si>
  <si>
    <t>APELLIDOS Y NOMBRES DEL DIRECTOR:</t>
  </si>
  <si>
    <t>N° DE CELULAR:</t>
  </si>
  <si>
    <t>CORREO ELECTRÓNICO:</t>
  </si>
  <si>
    <t>NOTA: Para registrar la infomación, se recomienda iniciar por el COMPROMISO 2.</t>
  </si>
  <si>
    <t>ACOMPAÑAMIENTO Y MONITOREO A LOS DOCENTES PARA LA MEJORA DE LAS PRÁCTICAS PEDAGÓGICAS ORIENTADAS AL LOGRO DE APRENDIZAJES  PREVISTOS EN EL CNEB</t>
  </si>
  <si>
    <t>Número de jornadas y encuentros con
padres de familia para contribuir al logro de los aprendizajes de los estudiantes.</t>
  </si>
  <si>
    <t>Porcentaje de jornadas y encuentros con padres de familia para contribuir al logro de los aprendizajes de los estudiantes.</t>
  </si>
  <si>
    <t>Grado de estudios</t>
  </si>
  <si>
    <t>Nº Estudiantes que participaron de
AeC</t>
  </si>
  <si>
    <t>N° Estudiantes incorporados de
manera tardía a AeC</t>
  </si>
  <si>
    <t>N° Estudiantes sin contacto con
la IE en la AeC</t>
  </si>
  <si>
    <t>Primero</t>
  </si>
  <si>
    <t>Segundo</t>
  </si>
  <si>
    <t>Tercero</t>
  </si>
  <si>
    <t>Cuarto</t>
  </si>
  <si>
    <t>Quinto</t>
  </si>
  <si>
    <t>Sexto</t>
  </si>
  <si>
    <t>Total</t>
  </si>
  <si>
    <r>
      <rPr>
        <b/>
        <sz val="12"/>
        <rFont val="Arial"/>
        <family val="2"/>
      </rPr>
      <t>Anexo 2 y 3: INFORME CONSOLIDADO DE ESTUDIANTES QUE ACCEDIERON A LA ESTRATEGIA “APRENDO EN CASA”</t>
    </r>
  </si>
  <si>
    <r>
      <t>Nº Estudiantes matriculados 2020</t>
    </r>
    <r>
      <rPr>
        <b/>
        <sz val="8"/>
        <rFont val="Liberation Sans Narrow"/>
      </rPr>
      <t xml:space="preserve"> 
(No considerar los estudiantes que se trasladaron a otra IE)</t>
    </r>
  </si>
  <si>
    <r>
      <rPr>
        <b/>
        <sz val="10"/>
        <rFont val="Liberation Sans Narrow"/>
        <family val="2"/>
      </rPr>
      <t>%</t>
    </r>
  </si>
  <si>
    <t>Firmado digitalmente por:</t>
  </si>
  <si>
    <t>Prof. Walter XXXXXXXXXXX</t>
  </si>
  <si>
    <t xml:space="preserve">Director(a) de la IEP. N° </t>
  </si>
  <si>
    <t>Motivo: Soy el autor del documento</t>
  </si>
  <si>
    <t>Nombre de la Institución Educativa</t>
  </si>
  <si>
    <t>Grado / sección</t>
  </si>
  <si>
    <t>Lugar</t>
  </si>
  <si>
    <t>Distrito</t>
  </si>
  <si>
    <t>Denominación del Proyecto Innovador</t>
  </si>
  <si>
    <t>N° DNI</t>
  </si>
  <si>
    <t>Teléfono / N° de celular</t>
  </si>
  <si>
    <t>Correo Electrónico</t>
  </si>
  <si>
    <t>Condición Laboral</t>
  </si>
  <si>
    <t>Escala Magisterial</t>
  </si>
  <si>
    <t>DATOS PERSONALES DEL RESPONSABLE DEL PROYECTO DE INNOVACIÓN</t>
  </si>
  <si>
    <t>N° de Proyecto</t>
  </si>
  <si>
    <t>Nombrado</t>
  </si>
  <si>
    <t>Contratado</t>
  </si>
  <si>
    <t>I</t>
  </si>
  <si>
    <t>II</t>
  </si>
  <si>
    <t>III</t>
  </si>
  <si>
    <t>IV</t>
  </si>
  <si>
    <t>V</t>
  </si>
  <si>
    <t>VI</t>
  </si>
  <si>
    <t>VII</t>
  </si>
  <si>
    <t>Nombre del Proyecto Innovador</t>
  </si>
  <si>
    <t>Apellidos y Nombres</t>
  </si>
  <si>
    <t>Financiamiento (si/no)</t>
  </si>
  <si>
    <t>Monto de financiamiento</t>
  </si>
  <si>
    <t>Presupuesto aprobado (si/no)</t>
  </si>
  <si>
    <t>Presupuesto entregado(si/no)</t>
  </si>
  <si>
    <t>Equipos, materiales, insumos, etc.</t>
  </si>
  <si>
    <t>Unidades</t>
  </si>
  <si>
    <t>N° de Pecosa</t>
  </si>
  <si>
    <t>Observaciones</t>
  </si>
  <si>
    <t>Cabana</t>
  </si>
  <si>
    <t>Cabanillas</t>
  </si>
  <si>
    <t>Caracoto</t>
  </si>
  <si>
    <t>San Miguel</t>
  </si>
  <si>
    <t>Juliaca</t>
  </si>
  <si>
    <t>PROYECTOS DE INNOVACIÓN</t>
  </si>
  <si>
    <t>Datos de la Institución Educativa:</t>
  </si>
  <si>
    <t>Institución Educativa</t>
  </si>
  <si>
    <t>Código Modular</t>
  </si>
  <si>
    <t>Nombre del Director (a)</t>
  </si>
  <si>
    <t>Miembros del Comité de Calidad</t>
  </si>
  <si>
    <t>Nombres y Apellidos</t>
  </si>
  <si>
    <t>Cargo</t>
  </si>
  <si>
    <t>DNI</t>
  </si>
  <si>
    <t>N° Celular</t>
  </si>
  <si>
    <t>Especialidad</t>
  </si>
  <si>
    <t>Condición</t>
  </si>
  <si>
    <t>NOTA: Complete este anexo solo si la IE está resgistrado en SINEACE.</t>
  </si>
  <si>
    <t>AUTOEVALUACIÓN INSTITUCIONAL (SINEACE)</t>
  </si>
  <si>
    <t>Tipo de Proyecto (Escuela semilla, Proyecto de innovación pedagógica, iniciativa pedagógica)</t>
  </si>
  <si>
    <t>FINANCIAMIENTO DEL PROYECTO</t>
  </si>
  <si>
    <t>SI</t>
  </si>
  <si>
    <t>NO</t>
  </si>
  <si>
    <t>Prof.</t>
  </si>
  <si>
    <t>INFORME DE GESTIÓN ANUAL</t>
  </si>
  <si>
    <r>
      <t xml:space="preserve">     </t>
    </r>
    <r>
      <rPr>
        <sz val="28"/>
        <color theme="8"/>
        <rFont val="Times New Roman"/>
        <family val="1"/>
      </rPr>
      <t>EDUCACIÓN PRIMARIA</t>
    </r>
    <r>
      <rPr>
        <sz val="28"/>
        <color rgb="FF000000"/>
        <rFont val="Times New Roman"/>
        <family val="1"/>
      </rPr>
      <t>.</t>
    </r>
  </si>
  <si>
    <t>Prof. Yrene XXXXXXXXXXX</t>
  </si>
  <si>
    <t>Prof. YreneXXXXXXXXXXX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</si>
</sst>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9">
    <font>
      <sz val="10"/>
      <color rgb="FF000000"/>
      <name val="Times New Roman"/>
      <charset val="204"/>
    </font>
    <font>
      <b/>
      <sz val="12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212121"/>
      <name val="Arial"/>
      <family val="2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Swis721 Blk BT"/>
      <family val="2"/>
    </font>
    <font>
      <b/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2"/>
      <color rgb="FF000000"/>
      <name val="Arial Black"/>
      <family val="2"/>
    </font>
    <font>
      <b/>
      <sz val="14"/>
      <color rgb="FF002060"/>
      <name val="Times New Roman"/>
      <family val="1"/>
    </font>
    <font>
      <sz val="10"/>
      <color rgb="FF002060"/>
      <name val="Times New Roman"/>
      <family val="1"/>
    </font>
    <font>
      <b/>
      <sz val="10"/>
      <color rgb="FF002060"/>
      <name val="Times New Roman"/>
      <family val="1"/>
    </font>
    <font>
      <b/>
      <sz val="10"/>
      <name val="Liberation Sans Narrow"/>
      <family val="2"/>
    </font>
    <font>
      <b/>
      <sz val="8"/>
      <name val="Liberation Sans Narrow"/>
    </font>
    <font>
      <b/>
      <sz val="10"/>
      <name val="Liberation Sans Narrow"/>
    </font>
    <font>
      <sz val="10"/>
      <name val="Liberation Sans Narrow"/>
      <family val="2"/>
    </font>
    <font>
      <sz val="28"/>
      <color rgb="FF000000"/>
      <name val="Times New Roman"/>
      <family val="1"/>
    </font>
    <font>
      <sz val="28"/>
      <color theme="8"/>
      <name val="Times New Roman"/>
      <family val="1"/>
    </font>
    <font>
      <sz val="18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D9EAD2"/>
      </patternFill>
    </fill>
    <fill>
      <patternFill patternType="solid">
        <fgColor rgb="FFC8DAF8"/>
      </patternFill>
    </fill>
    <fill>
      <patternFill patternType="solid">
        <fgColor rgb="FFFBD4B4"/>
      </patternFill>
    </fill>
    <fill>
      <patternFill patternType="solid">
        <fgColor rgb="FFD9D9D9"/>
      </patternFill>
    </fill>
    <fill>
      <patternFill patternType="solid">
        <fgColor rgb="FFCCC0DA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8CAA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 applyFill="1" applyBorder="1" applyAlignment="1">
      <alignment horizontal="left" vertical="top"/>
    </xf>
    <xf numFmtId="0" fontId="0" fillId="5" borderId="2" xfId="0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 indent="7"/>
    </xf>
    <xf numFmtId="0" fontId="2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/>
      <protection hidden="1"/>
    </xf>
    <xf numFmtId="0" fontId="2" fillId="2" borderId="2" xfId="0" applyFont="1" applyFill="1" applyBorder="1" applyAlignment="1" applyProtection="1">
      <alignment horizontal="left" vertical="top" wrapText="1"/>
      <protection hidden="1"/>
    </xf>
    <xf numFmtId="0" fontId="2" fillId="2" borderId="2" xfId="0" applyFont="1" applyFill="1" applyBorder="1" applyAlignment="1" applyProtection="1">
      <alignment horizontal="right" vertical="top" wrapText="1" indent="6"/>
      <protection hidden="1"/>
    </xf>
    <xf numFmtId="0" fontId="2" fillId="2" borderId="2" xfId="0" applyFont="1" applyFill="1" applyBorder="1" applyAlignment="1" applyProtection="1">
      <alignment horizontal="center" vertical="top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right" vertical="center" wrapText="1" indent="4"/>
      <protection hidden="1"/>
    </xf>
    <xf numFmtId="0" fontId="3" fillId="2" borderId="2" xfId="0" applyFont="1" applyFill="1" applyBorder="1" applyAlignment="1" applyProtection="1">
      <alignment horizontal="left" vertical="top" wrapText="1" indent="1"/>
      <protection hidden="1"/>
    </xf>
    <xf numFmtId="0" fontId="3" fillId="2" borderId="2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alignment horizontal="center" vertical="center" wrapText="1"/>
      <protection hidden="1"/>
    </xf>
    <xf numFmtId="1" fontId="1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right" vertical="center" wrapText="1" indent="6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Alignment="1" applyProtection="1">
      <alignment horizontal="center"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3" fillId="2" borderId="2" xfId="0" applyFont="1" applyFill="1" applyBorder="1" applyAlignment="1" applyProtection="1">
      <alignment horizontal="right" vertical="top" wrapText="1" indent="4"/>
      <protection hidden="1"/>
    </xf>
    <xf numFmtId="1" fontId="0" fillId="0" borderId="2" xfId="0" applyNumberForma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right" vertical="top" wrapText="1" indent="6"/>
      <protection hidden="1"/>
    </xf>
    <xf numFmtId="0" fontId="2" fillId="2" borderId="6" xfId="0" applyFont="1" applyFill="1" applyBorder="1" applyAlignment="1" applyProtection="1">
      <alignment horizontal="center" vertical="top" wrapText="1"/>
      <protection hidden="1"/>
    </xf>
    <xf numFmtId="0" fontId="0" fillId="8" borderId="2" xfId="0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left" vertical="center" wrapText="1"/>
      <protection hidden="1"/>
    </xf>
    <xf numFmtId="0" fontId="3" fillId="2" borderId="2" xfId="0" applyFont="1" applyFill="1" applyBorder="1" applyAlignment="1" applyProtection="1">
      <alignment horizontal="left" wrapText="1"/>
      <protection hidden="1"/>
    </xf>
    <xf numFmtId="0" fontId="0" fillId="2" borderId="8" xfId="0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left" vertical="top" wrapText="1" indent="3"/>
      <protection hidden="1"/>
    </xf>
    <xf numFmtId="0" fontId="3" fillId="2" borderId="2" xfId="0" applyFont="1" applyFill="1" applyBorder="1" applyAlignment="1" applyProtection="1">
      <alignment horizontal="left" vertical="top" wrapText="1" indent="4"/>
      <protection hidden="1"/>
    </xf>
    <xf numFmtId="0" fontId="2" fillId="2" borderId="2" xfId="0" applyFont="1" applyFill="1" applyBorder="1" applyAlignment="1" applyProtection="1">
      <alignment horizontal="left" vertical="top" wrapText="1" indent="5"/>
      <protection hidden="1"/>
    </xf>
    <xf numFmtId="0" fontId="2" fillId="2" borderId="2" xfId="0" applyFont="1" applyFill="1" applyBorder="1" applyAlignment="1" applyProtection="1">
      <alignment horizontal="left" vertical="top" wrapText="1" indent="1"/>
      <protection hidden="1"/>
    </xf>
    <xf numFmtId="0" fontId="2" fillId="2" borderId="6" xfId="0" applyFont="1" applyFill="1" applyBorder="1" applyAlignment="1" applyProtection="1">
      <alignment horizontal="left" vertical="top" wrapText="1" indent="2"/>
      <protection hidden="1"/>
    </xf>
    <xf numFmtId="0" fontId="0" fillId="2" borderId="7" xfId="0" applyFill="1" applyBorder="1" applyAlignment="1" applyProtection="1">
      <alignment horizontal="left" wrapText="1"/>
      <protection hidden="1"/>
    </xf>
    <xf numFmtId="0" fontId="0" fillId="2" borderId="7" xfId="0" applyFill="1" applyBorder="1" applyAlignment="1" applyProtection="1">
      <alignment horizontal="left" vertical="center" wrapText="1"/>
      <protection hidden="1"/>
    </xf>
    <xf numFmtId="0" fontId="2" fillId="2" borderId="6" xfId="0" applyFont="1" applyFill="1" applyBorder="1" applyAlignment="1" applyProtection="1">
      <alignment horizontal="left" vertical="top" wrapText="1" indent="1"/>
      <protection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>
      <alignment vertical="top" wrapText="1"/>
    </xf>
    <xf numFmtId="0" fontId="2" fillId="3" borderId="2" xfId="0" applyFont="1" applyFill="1" applyBorder="1" applyAlignment="1" applyProtection="1">
      <alignment horizontal="center" vertical="top" wrapText="1"/>
      <protection hidden="1"/>
    </xf>
    <xf numFmtId="0" fontId="2" fillId="7" borderId="2" xfId="0" applyFont="1" applyFill="1" applyBorder="1" applyAlignment="1" applyProtection="1">
      <alignment horizontal="center" vertical="top" wrapText="1"/>
      <protection hidden="1"/>
    </xf>
    <xf numFmtId="1" fontId="4" fillId="7" borderId="2" xfId="0" applyNumberFormat="1" applyFont="1" applyFill="1" applyBorder="1" applyAlignment="1" applyProtection="1">
      <alignment horizontal="center" vertical="center" shrinkToFit="1"/>
      <protection hidden="1"/>
    </xf>
    <xf numFmtId="1" fontId="3" fillId="7" borderId="2" xfId="0" applyNumberFormat="1" applyFont="1" applyFill="1" applyBorder="1" applyAlignment="1" applyProtection="1">
      <alignment horizontal="center" vertical="center" wrapText="1"/>
      <protection hidden="1"/>
    </xf>
    <xf numFmtId="2" fontId="4" fillId="7" borderId="2" xfId="0" applyNumberFormat="1" applyFont="1" applyFill="1" applyBorder="1" applyAlignment="1" applyProtection="1">
      <alignment horizontal="center" vertical="center" shrinkToFit="1"/>
      <protection hidden="1"/>
    </xf>
    <xf numFmtId="0" fontId="12" fillId="7" borderId="2" xfId="0" applyFont="1" applyFill="1" applyBorder="1" applyAlignment="1" applyProtection="1">
      <alignment horizontal="center" vertical="center" wrapText="1"/>
      <protection hidden="1"/>
    </xf>
    <xf numFmtId="2" fontId="12" fillId="7" borderId="2" xfId="0" applyNumberFormat="1" applyFont="1" applyFill="1" applyBorder="1" applyAlignment="1" applyProtection="1">
      <alignment horizontal="center" vertical="center" wrapText="1"/>
      <protection hidden="1"/>
    </xf>
    <xf numFmtId="1" fontId="12" fillId="7" borderId="2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2" fillId="0" borderId="2" xfId="0" applyFont="1" applyFill="1" applyBorder="1" applyAlignment="1" applyProtection="1">
      <alignment horizontal="center" vertical="center" wrapText="1"/>
      <protection locked="0" hidden="1"/>
    </xf>
    <xf numFmtId="0" fontId="2" fillId="4" borderId="2" xfId="0" applyFont="1" applyFill="1" applyBorder="1" applyAlignment="1" applyProtection="1">
      <alignment horizontal="left" vertical="top" wrapText="1" indent="3"/>
      <protection hidden="1"/>
    </xf>
    <xf numFmtId="0" fontId="6" fillId="4" borderId="2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0" fontId="0" fillId="4" borderId="2" xfId="0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left" vertical="top" wrapText="1" indent="2"/>
      <protection hidden="1"/>
    </xf>
    <xf numFmtId="0" fontId="2" fillId="4" borderId="2" xfId="0" applyFont="1" applyFill="1" applyBorder="1" applyAlignment="1" applyProtection="1">
      <alignment horizontal="left" vertical="top" wrapText="1" indent="4"/>
      <protection hidden="1"/>
    </xf>
    <xf numFmtId="0" fontId="0" fillId="4" borderId="2" xfId="0" applyFill="1" applyBorder="1" applyAlignment="1" applyProtection="1">
      <alignment horizontal="left" vertical="top" wrapText="1" indent="2"/>
      <protection hidden="1"/>
    </xf>
    <xf numFmtId="0" fontId="3" fillId="4" borderId="2" xfId="0" applyFont="1" applyFill="1" applyBorder="1" applyAlignment="1" applyProtection="1">
      <alignment horizontal="left" vertical="top" wrapText="1" indent="4"/>
      <protection hidden="1"/>
    </xf>
    <xf numFmtId="0" fontId="0" fillId="4" borderId="2" xfId="0" applyFill="1" applyBorder="1" applyAlignment="1" applyProtection="1">
      <alignment horizontal="left" vertical="top" wrapText="1"/>
      <protection hidden="1"/>
    </xf>
    <xf numFmtId="0" fontId="7" fillId="4" borderId="2" xfId="0" applyFont="1" applyFill="1" applyBorder="1" applyAlignment="1" applyProtection="1">
      <alignment horizontal="left" vertical="top" wrapText="1"/>
      <protection hidden="1"/>
    </xf>
    <xf numFmtId="0" fontId="3" fillId="4" borderId="2" xfId="0" applyFont="1" applyFill="1" applyBorder="1" applyAlignment="1" applyProtection="1">
      <alignment horizontal="center" vertical="top" wrapText="1"/>
      <protection hidden="1"/>
    </xf>
    <xf numFmtId="0" fontId="3" fillId="4" borderId="2" xfId="0" applyFont="1" applyFill="1" applyBorder="1" applyAlignment="1" applyProtection="1">
      <alignment horizontal="left" vertical="top" wrapText="1"/>
      <protection hidden="1"/>
    </xf>
    <xf numFmtId="0" fontId="3" fillId="4" borderId="2" xfId="0" applyFont="1" applyFill="1" applyBorder="1" applyAlignment="1" applyProtection="1">
      <alignment horizontal="left" wrapText="1"/>
      <protection hidden="1"/>
    </xf>
    <xf numFmtId="0" fontId="0" fillId="0" borderId="2" xfId="0" applyFill="1" applyBorder="1" applyAlignment="1" applyProtection="1">
      <alignment horizontal="left" vertical="center" wrapText="1"/>
      <protection locked="0" hidden="1"/>
    </xf>
    <xf numFmtId="0" fontId="0" fillId="0" borderId="2" xfId="0" applyFill="1" applyBorder="1" applyAlignment="1" applyProtection="1">
      <alignment horizontal="left" vertical="top" wrapText="1"/>
      <protection locked="0" hidden="1"/>
    </xf>
    <xf numFmtId="0" fontId="7" fillId="5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 applyProtection="1">
      <alignment vertical="top" wrapText="1"/>
      <protection hidden="1"/>
    </xf>
    <xf numFmtId="0" fontId="2" fillId="6" borderId="2" xfId="0" applyFont="1" applyFill="1" applyBorder="1" applyAlignment="1" applyProtection="1">
      <alignment horizontal="center" vertical="center" wrapText="1"/>
      <protection hidden="1"/>
    </xf>
    <xf numFmtId="0" fontId="7" fillId="6" borderId="2" xfId="0" applyFont="1" applyFill="1" applyBorder="1" applyAlignment="1" applyProtection="1">
      <alignment horizontal="left" vertical="top" wrapText="1"/>
      <protection hidden="1"/>
    </xf>
    <xf numFmtId="0" fontId="3" fillId="6" borderId="2" xfId="0" applyFont="1" applyFill="1" applyBorder="1" applyAlignment="1" applyProtection="1">
      <alignment horizontal="left" vertical="center" wrapText="1"/>
      <protection hidden="1"/>
    </xf>
    <xf numFmtId="0" fontId="0" fillId="6" borderId="2" xfId="0" applyFill="1" applyBorder="1" applyAlignment="1" applyProtection="1">
      <alignment horizontal="left" vertical="center" wrapText="1"/>
      <protection hidden="1"/>
    </xf>
    <xf numFmtId="0" fontId="0" fillId="6" borderId="2" xfId="0" applyFill="1" applyBorder="1" applyAlignment="1" applyProtection="1">
      <alignment horizontal="left" vertical="top" wrapText="1"/>
      <protection hidden="1"/>
    </xf>
    <xf numFmtId="0" fontId="6" fillId="5" borderId="2" xfId="0" applyFont="1" applyFill="1" applyBorder="1" applyAlignment="1">
      <alignment horizontal="left" vertical="center" wrapText="1" indent="1"/>
    </xf>
    <xf numFmtId="0" fontId="0" fillId="6" borderId="2" xfId="0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Border="1" applyAlignment="1">
      <alignment horizontal="left" vertical="top"/>
    </xf>
    <xf numFmtId="0" fontId="0" fillId="11" borderId="0" xfId="0" applyFill="1" applyBorder="1" applyAlignment="1">
      <alignment horizontal="left" vertical="top"/>
    </xf>
    <xf numFmtId="0" fontId="6" fillId="6" borderId="2" xfId="0" applyFont="1" applyFill="1" applyBorder="1" applyAlignment="1" applyProtection="1">
      <alignment horizontal="center" vertical="center" wrapText="1"/>
      <protection hidden="1"/>
    </xf>
    <xf numFmtId="0" fontId="0" fillId="6" borderId="2" xfId="0" applyFill="1" applyBorder="1" applyAlignment="1" applyProtection="1">
      <alignment vertical="top" wrapText="1"/>
      <protection hidden="1"/>
    </xf>
    <xf numFmtId="0" fontId="0" fillId="11" borderId="0" xfId="0" applyFill="1" applyBorder="1" applyAlignment="1" applyProtection="1">
      <alignment horizontal="left" vertical="top"/>
      <protection hidden="1"/>
    </xf>
    <xf numFmtId="0" fontId="19" fillId="9" borderId="0" xfId="0" applyFont="1" applyFill="1" applyBorder="1" applyAlignment="1" applyProtection="1">
      <alignment horizontal="left" vertical="top"/>
      <protection hidden="1"/>
    </xf>
    <xf numFmtId="0" fontId="0" fillId="9" borderId="0" xfId="0" applyFill="1" applyBorder="1" applyAlignment="1" applyProtection="1">
      <alignment horizontal="center" vertical="top"/>
      <protection hidden="1"/>
    </xf>
    <xf numFmtId="0" fontId="0" fillId="9" borderId="0" xfId="0" applyFill="1" applyBorder="1" applyAlignment="1" applyProtection="1">
      <alignment horizontal="left" vertical="top"/>
      <protection hidden="1"/>
    </xf>
    <xf numFmtId="0" fontId="16" fillId="9" borderId="0" xfId="0" applyFont="1" applyFill="1" applyBorder="1" applyAlignment="1" applyProtection="1">
      <alignment horizontal="left" vertical="top"/>
      <protection hidden="1"/>
    </xf>
    <xf numFmtId="0" fontId="0" fillId="10" borderId="0" xfId="0" applyFill="1" applyBorder="1" applyAlignment="1" applyProtection="1">
      <alignment horizontal="left" vertical="top"/>
      <protection locked="0"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0" fontId="9" fillId="5" borderId="2" xfId="0" applyFont="1" applyFill="1" applyBorder="1" applyAlignment="1">
      <alignment horizontal="left" vertical="top" wrapText="1"/>
    </xf>
    <xf numFmtId="14" fontId="0" fillId="11" borderId="0" xfId="0" applyNumberFormat="1" applyFill="1" applyBorder="1" applyAlignment="1">
      <alignment vertical="top"/>
    </xf>
    <xf numFmtId="0" fontId="0" fillId="11" borderId="0" xfId="0" applyFill="1" applyBorder="1" applyAlignment="1">
      <alignment vertical="top"/>
    </xf>
    <xf numFmtId="14" fontId="12" fillId="10" borderId="11" xfId="0" applyNumberFormat="1" applyFont="1" applyFill="1" applyBorder="1" applyAlignment="1">
      <alignment horizontal="center" vertical="top"/>
    </xf>
    <xf numFmtId="0" fontId="12" fillId="10" borderId="0" xfId="0" applyFont="1" applyFill="1" applyBorder="1" applyAlignment="1">
      <alignment vertical="top"/>
    </xf>
    <xf numFmtId="0" fontId="0" fillId="10" borderId="0" xfId="0" applyFill="1" applyBorder="1" applyAlignment="1">
      <alignment vertical="top"/>
    </xf>
    <xf numFmtId="14" fontId="0" fillId="11" borderId="11" xfId="0" applyNumberFormat="1" applyFill="1" applyBorder="1" applyAlignment="1">
      <alignment vertical="top"/>
    </xf>
    <xf numFmtId="0" fontId="22" fillId="13" borderId="2" xfId="0" applyFont="1" applyFill="1" applyBorder="1" applyAlignment="1" applyProtection="1">
      <alignment horizontal="left" vertical="center" wrapText="1"/>
      <protection hidden="1"/>
    </xf>
    <xf numFmtId="0" fontId="22" fillId="13" borderId="2" xfId="0" applyFont="1" applyFill="1" applyBorder="1" applyAlignment="1" applyProtection="1">
      <alignment horizontal="center" vertical="center" wrapText="1"/>
      <protection hidden="1"/>
    </xf>
    <xf numFmtId="0" fontId="24" fillId="13" borderId="2" xfId="0" applyFont="1" applyFill="1" applyBorder="1" applyAlignment="1" applyProtection="1">
      <alignment horizontal="center" vertical="center" wrapText="1"/>
      <protection hidden="1"/>
    </xf>
    <xf numFmtId="0" fontId="25" fillId="13" borderId="2" xfId="0" applyFont="1" applyFill="1" applyBorder="1" applyAlignment="1" applyProtection="1">
      <alignment horizontal="left" vertical="top" wrapText="1"/>
      <protection hidden="1"/>
    </xf>
    <xf numFmtId="1" fontId="0" fillId="15" borderId="2" xfId="0" applyNumberFormat="1" applyFill="1" applyBorder="1" applyAlignment="1" applyProtection="1">
      <alignment horizontal="center" vertical="center" wrapText="1"/>
      <protection hidden="1"/>
    </xf>
    <xf numFmtId="2" fontId="0" fillId="0" borderId="2" xfId="0" applyNumberFormat="1" applyFill="1" applyBorder="1" applyAlignment="1" applyProtection="1">
      <alignment horizontal="left" wrapText="1"/>
      <protection hidden="1"/>
    </xf>
    <xf numFmtId="1" fontId="0" fillId="14" borderId="2" xfId="0" applyNumberFormat="1" applyFill="1" applyBorder="1" applyAlignment="1" applyProtection="1">
      <alignment horizontal="center" vertical="center" wrapText="1"/>
      <protection hidden="1"/>
    </xf>
    <xf numFmtId="0" fontId="0" fillId="14" borderId="2" xfId="0" applyFill="1" applyBorder="1" applyAlignment="1" applyProtection="1">
      <alignment horizontal="left" wrapText="1"/>
      <protection hidden="1"/>
    </xf>
    <xf numFmtId="2" fontId="0" fillId="14" borderId="2" xfId="0" applyNumberFormat="1" applyFill="1" applyBorder="1" applyAlignment="1" applyProtection="1">
      <alignment horizontal="left" wrapText="1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14" fontId="0" fillId="11" borderId="0" xfId="0" applyNumberFormat="1" applyFill="1" applyBorder="1" applyAlignment="1" applyProtection="1">
      <alignment vertical="top"/>
      <protection hidden="1"/>
    </xf>
    <xf numFmtId="0" fontId="0" fillId="11" borderId="0" xfId="0" applyFill="1" applyBorder="1" applyAlignment="1" applyProtection="1">
      <alignment vertical="top"/>
      <protection hidden="1"/>
    </xf>
    <xf numFmtId="0" fontId="0" fillId="0" borderId="2" xfId="0" applyFill="1" applyBorder="1" applyAlignment="1" applyProtection="1">
      <alignment horizontal="left" wrapText="1"/>
      <protection locked="0" hidden="1"/>
    </xf>
    <xf numFmtId="14" fontId="12" fillId="10" borderId="11" xfId="0" applyNumberFormat="1" applyFont="1" applyFill="1" applyBorder="1" applyAlignment="1" applyProtection="1">
      <alignment horizontal="center" vertical="top"/>
      <protection locked="0" hidden="1"/>
    </xf>
    <xf numFmtId="0" fontId="16" fillId="11" borderId="11" xfId="0" applyFont="1" applyFill="1" applyBorder="1" applyAlignment="1" applyProtection="1">
      <alignment horizontal="center" vertical="center" wrapText="1"/>
      <protection hidden="1"/>
    </xf>
    <xf numFmtId="0" fontId="12" fillId="11" borderId="11" xfId="0" applyFont="1" applyFill="1" applyBorder="1" applyAlignment="1" applyProtection="1">
      <alignment horizontal="center" vertical="center" wrapText="1"/>
      <protection hidden="1"/>
    </xf>
    <xf numFmtId="0" fontId="12" fillId="0" borderId="11" xfId="0" applyFont="1" applyFill="1" applyBorder="1" applyAlignment="1" applyProtection="1">
      <alignment horizontal="left" vertical="top" wrapText="1"/>
      <protection locked="0" hidden="1"/>
    </xf>
    <xf numFmtId="0" fontId="0" fillId="0" borderId="11" xfId="0" applyFill="1" applyBorder="1" applyAlignment="1" applyProtection="1">
      <alignment horizontal="center" vertical="center" wrapText="1"/>
      <protection locked="0" hidden="1"/>
    </xf>
    <xf numFmtId="0" fontId="0" fillId="0" borderId="11" xfId="0" applyFill="1" applyBorder="1" applyAlignment="1" applyProtection="1">
      <alignment horizontal="left" vertical="center" wrapText="1"/>
      <protection locked="0" hidden="1"/>
    </xf>
    <xf numFmtId="0" fontId="0" fillId="0" borderId="11" xfId="0" applyFill="1" applyBorder="1" applyAlignment="1" applyProtection="1">
      <alignment horizontal="center" vertical="center"/>
      <protection locked="0" hidden="1"/>
    </xf>
    <xf numFmtId="164" fontId="0" fillId="11" borderId="11" xfId="0" applyNumberFormat="1" applyFill="1" applyBorder="1" applyAlignment="1" applyProtection="1">
      <alignment horizontal="center" vertical="center"/>
      <protection hidden="1"/>
    </xf>
    <xf numFmtId="164" fontId="0" fillId="11" borderId="11" xfId="0" applyNumberFormat="1" applyFill="1" applyBorder="1" applyAlignment="1" applyProtection="1">
      <alignment horizontal="left" vertical="center" wrapText="1"/>
      <protection hidden="1"/>
    </xf>
    <xf numFmtId="164" fontId="0" fillId="11" borderId="11" xfId="0" applyNumberFormat="1" applyFill="1" applyBorder="1" applyAlignment="1" applyProtection="1">
      <alignment horizontal="center" vertical="top"/>
      <protection hidden="1"/>
    </xf>
    <xf numFmtId="0" fontId="12" fillId="0" borderId="11" xfId="0" applyFont="1" applyFill="1" applyBorder="1" applyAlignment="1" applyProtection="1">
      <alignment horizontal="center" vertical="center"/>
      <protection locked="0" hidden="1"/>
    </xf>
    <xf numFmtId="0" fontId="12" fillId="0" borderId="11" xfId="0" applyFont="1" applyFill="1" applyBorder="1" applyAlignment="1" applyProtection="1">
      <alignment horizontal="center" vertical="center" wrapText="1"/>
      <protection locked="0" hidden="1"/>
    </xf>
    <xf numFmtId="0" fontId="0" fillId="0" borderId="11" xfId="0" applyFill="1" applyBorder="1" applyAlignment="1" applyProtection="1">
      <alignment horizontal="center" vertical="top"/>
      <protection locked="0" hidden="1"/>
    </xf>
    <xf numFmtId="0" fontId="12" fillId="0" borderId="11" xfId="0" applyFont="1" applyFill="1" applyBorder="1" applyAlignment="1" applyProtection="1">
      <alignment horizontal="center" vertical="top"/>
      <protection locked="0" hidden="1"/>
    </xf>
    <xf numFmtId="0" fontId="27" fillId="0" borderId="0" xfId="0" applyFont="1" applyFill="1" applyBorder="1" applyAlignment="1" applyProtection="1">
      <alignment horizontal="left" vertical="top"/>
      <protection hidden="1"/>
    </xf>
    <xf numFmtId="0" fontId="26" fillId="0" borderId="0" xfId="0" applyFont="1" applyFill="1" applyBorder="1" applyAlignment="1" applyProtection="1">
      <alignment horizontal="left" vertical="top"/>
      <protection hidden="1"/>
    </xf>
    <xf numFmtId="0" fontId="28" fillId="0" borderId="0" xfId="0" applyFont="1" applyFill="1" applyBorder="1" applyAlignment="1" applyProtection="1">
      <alignment horizontal="left" vertical="top"/>
      <protection hidden="1"/>
    </xf>
    <xf numFmtId="0" fontId="20" fillId="9" borderId="0" xfId="0" applyFont="1" applyFill="1" applyBorder="1" applyAlignment="1" applyProtection="1">
      <alignment horizontal="center" vertical="top"/>
      <protection hidden="1"/>
    </xf>
    <xf numFmtId="0" fontId="21" fillId="9" borderId="0" xfId="0" applyFont="1" applyFill="1" applyBorder="1" applyAlignment="1" applyProtection="1">
      <alignment horizontal="left" vertical="top"/>
      <protection hidden="1"/>
    </xf>
    <xf numFmtId="0" fontId="12" fillId="12" borderId="0" xfId="0" applyFont="1" applyFill="1" applyBorder="1" applyAlignment="1" applyProtection="1">
      <alignment horizontal="center" vertical="top"/>
      <protection hidden="1"/>
    </xf>
    <xf numFmtId="0" fontId="0" fillId="11" borderId="0" xfId="0" applyFill="1" applyBorder="1" applyAlignment="1" applyProtection="1">
      <alignment horizontal="center" vertical="top"/>
      <protection hidden="1"/>
    </xf>
    <xf numFmtId="0" fontId="19" fillId="9" borderId="0" xfId="0" applyFont="1" applyFill="1" applyBorder="1" applyAlignment="1" applyProtection="1">
      <alignment horizontal="left" vertical="top"/>
      <protection hidden="1"/>
    </xf>
    <xf numFmtId="0" fontId="12" fillId="9" borderId="0" xfId="0" applyFont="1" applyFill="1" applyBorder="1" applyAlignment="1" applyProtection="1">
      <alignment horizontal="center" vertical="top"/>
      <protection hidden="1"/>
    </xf>
    <xf numFmtId="0" fontId="0" fillId="9" borderId="0" xfId="0" applyFill="1" applyBorder="1" applyAlignment="1" applyProtection="1">
      <alignment horizontal="center" vertical="top"/>
      <protection hidden="1"/>
    </xf>
    <xf numFmtId="0" fontId="12" fillId="10" borderId="0" xfId="0" applyFont="1" applyFill="1" applyBorder="1" applyAlignment="1" applyProtection="1">
      <alignment horizontal="center" vertical="top"/>
      <protection locked="0" hidden="1"/>
    </xf>
    <xf numFmtId="0" fontId="0" fillId="10" borderId="0" xfId="0" applyFill="1" applyBorder="1" applyAlignment="1" applyProtection="1">
      <alignment horizontal="center" vertical="top"/>
      <protection locked="0" hidden="1"/>
    </xf>
    <xf numFmtId="0" fontId="0" fillId="10" borderId="0" xfId="0" applyFill="1" applyBorder="1" applyAlignment="1" applyProtection="1">
      <alignment horizontal="left" vertical="top"/>
      <protection locked="0" hidden="1"/>
    </xf>
    <xf numFmtId="0" fontId="0" fillId="11" borderId="0" xfId="0" applyFill="1" applyBorder="1" applyAlignment="1">
      <alignment horizontal="center" vertical="top"/>
    </xf>
    <xf numFmtId="0" fontId="12" fillId="11" borderId="0" xfId="0" applyFont="1" applyFill="1" applyBorder="1" applyAlignment="1">
      <alignment horizontal="left" vertical="top"/>
    </xf>
    <xf numFmtId="0" fontId="12" fillId="10" borderId="11" xfId="0" applyFont="1" applyFill="1" applyBorder="1" applyAlignment="1">
      <alignment horizontal="left" vertical="top"/>
    </xf>
    <xf numFmtId="0" fontId="0" fillId="10" borderId="11" xfId="0" applyFill="1" applyBorder="1" applyAlignment="1">
      <alignment horizontal="left" vertical="top"/>
    </xf>
    <xf numFmtId="0" fontId="0" fillId="11" borderId="0" xfId="0" applyFill="1" applyBorder="1" applyAlignment="1">
      <alignment horizontal="left" vertical="top"/>
    </xf>
    <xf numFmtId="0" fontId="0" fillId="0" borderId="6" xfId="0" applyFill="1" applyBorder="1" applyAlignment="1" applyProtection="1">
      <alignment horizontal="left" vertical="top" wrapText="1"/>
      <protection locked="0" hidden="1"/>
    </xf>
    <xf numFmtId="0" fontId="0" fillId="0" borderId="7" xfId="0" applyFill="1" applyBorder="1" applyAlignment="1" applyProtection="1">
      <alignment horizontal="left" vertical="top" wrapText="1"/>
      <protection locked="0" hidden="1"/>
    </xf>
    <xf numFmtId="0" fontId="0" fillId="0" borderId="8" xfId="0" applyFill="1" applyBorder="1" applyAlignment="1" applyProtection="1">
      <alignment horizontal="left" vertical="top" wrapText="1"/>
      <protection locked="0" hidden="1"/>
    </xf>
    <xf numFmtId="0" fontId="0" fillId="0" borderId="6" xfId="0" applyFill="1" applyBorder="1" applyAlignment="1" applyProtection="1">
      <alignment horizontal="center" vertical="top" wrapText="1"/>
      <protection locked="0" hidden="1"/>
    </xf>
    <xf numFmtId="0" fontId="0" fillId="0" borderId="7" xfId="0" applyFill="1" applyBorder="1" applyAlignment="1" applyProtection="1">
      <alignment horizontal="center" vertical="top" wrapText="1"/>
      <protection locked="0" hidden="1"/>
    </xf>
    <xf numFmtId="0" fontId="0" fillId="0" borderId="8" xfId="0" applyFill="1" applyBorder="1" applyAlignment="1" applyProtection="1">
      <alignment horizontal="center" vertical="top" wrapText="1"/>
      <protection locked="0" hidden="1"/>
    </xf>
    <xf numFmtId="0" fontId="3" fillId="2" borderId="6" xfId="0" applyFont="1" applyFill="1" applyBorder="1" applyAlignment="1" applyProtection="1">
      <alignment horizontal="left" vertical="top" wrapText="1"/>
      <protection hidden="1"/>
    </xf>
    <xf numFmtId="0" fontId="3" fillId="2" borderId="7" xfId="0" applyFont="1" applyFill="1" applyBorder="1" applyAlignment="1" applyProtection="1">
      <alignment horizontal="left" vertical="top" wrapText="1"/>
      <protection hidden="1"/>
    </xf>
    <xf numFmtId="0" fontId="3" fillId="2" borderId="8" xfId="0" applyFont="1" applyFill="1" applyBorder="1" applyAlignment="1" applyProtection="1">
      <alignment horizontal="left" vertical="top" wrapText="1"/>
      <protection hidden="1"/>
    </xf>
    <xf numFmtId="0" fontId="3" fillId="0" borderId="9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top" wrapText="1"/>
      <protection hidden="1"/>
    </xf>
    <xf numFmtId="0" fontId="0" fillId="2" borderId="6" xfId="0" applyFill="1" applyBorder="1" applyAlignment="1" applyProtection="1">
      <alignment horizontal="center" vertical="center" wrapText="1"/>
      <protection hidden="1"/>
    </xf>
    <xf numFmtId="0" fontId="0" fillId="2" borderId="7" xfId="0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center" vertical="center"/>
      <protection hidden="1"/>
    </xf>
    <xf numFmtId="0" fontId="0" fillId="2" borderId="8" xfId="0" applyFill="1" applyBorder="1" applyAlignment="1" applyProtection="1">
      <alignment horizontal="left" vertical="top" wrapText="1"/>
      <protection hidden="1"/>
    </xf>
    <xf numFmtId="0" fontId="0" fillId="2" borderId="7" xfId="0" applyFill="1" applyBorder="1" applyAlignment="1" applyProtection="1">
      <alignment horizontal="left" vertical="center" wrapText="1"/>
      <protection hidden="1"/>
    </xf>
    <xf numFmtId="0" fontId="2" fillId="2" borderId="6" xfId="0" applyFont="1" applyFill="1" applyBorder="1" applyAlignment="1" applyProtection="1">
      <alignment horizontal="left" vertical="top" wrapText="1"/>
      <protection hidden="1"/>
    </xf>
    <xf numFmtId="0" fontId="2" fillId="2" borderId="7" xfId="0" applyFont="1" applyFill="1" applyBorder="1" applyAlignment="1" applyProtection="1">
      <alignment horizontal="left" vertical="top" wrapText="1"/>
      <protection hidden="1"/>
    </xf>
    <xf numFmtId="0" fontId="3" fillId="2" borderId="6" xfId="0" applyFont="1" applyFill="1" applyBorder="1" applyAlignment="1" applyProtection="1">
      <alignment horizontal="left" vertical="center" wrapText="1"/>
      <protection hidden="1"/>
    </xf>
    <xf numFmtId="0" fontId="3" fillId="2" borderId="7" xfId="0" applyFont="1" applyFill="1" applyBorder="1" applyAlignment="1" applyProtection="1">
      <alignment horizontal="left" vertical="center" wrapText="1"/>
      <protection hidden="1"/>
    </xf>
    <xf numFmtId="0" fontId="3" fillId="2" borderId="8" xfId="0" applyFont="1" applyFill="1" applyBorder="1" applyAlignment="1" applyProtection="1">
      <alignment horizontal="left" vertical="center" wrapText="1"/>
      <protection hidden="1"/>
    </xf>
    <xf numFmtId="0" fontId="3" fillId="2" borderId="6" xfId="0" applyFont="1" applyFill="1" applyBorder="1" applyAlignment="1" applyProtection="1">
      <alignment vertical="center" wrapText="1"/>
      <protection hidden="1"/>
    </xf>
    <xf numFmtId="0" fontId="3" fillId="2" borderId="7" xfId="0" applyFont="1" applyFill="1" applyBorder="1" applyAlignment="1" applyProtection="1">
      <alignment vertical="center" wrapText="1"/>
      <protection hidden="1"/>
    </xf>
    <xf numFmtId="0" fontId="3" fillId="2" borderId="8" xfId="0" applyFont="1" applyFill="1" applyBorder="1" applyAlignment="1" applyProtection="1">
      <alignment vertical="center" wrapText="1"/>
      <protection hidden="1"/>
    </xf>
    <xf numFmtId="0" fontId="7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vertical="top" wrapText="1"/>
      <protection hidden="1"/>
    </xf>
    <xf numFmtId="0" fontId="3" fillId="2" borderId="7" xfId="0" applyFont="1" applyFill="1" applyBorder="1" applyAlignment="1" applyProtection="1">
      <alignment vertical="top" wrapText="1"/>
      <protection hidden="1"/>
    </xf>
    <xf numFmtId="0" fontId="3" fillId="2" borderId="8" xfId="0" applyFont="1" applyFill="1" applyBorder="1" applyAlignment="1" applyProtection="1">
      <alignment vertical="top" wrapText="1"/>
      <protection hidden="1"/>
    </xf>
    <xf numFmtId="0" fontId="0" fillId="2" borderId="8" xfId="0" applyFill="1" applyBorder="1" applyAlignment="1" applyProtection="1">
      <alignment horizontal="left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7" fillId="2" borderId="6" xfId="0" applyFont="1" applyFill="1" applyBorder="1" applyAlignment="1" applyProtection="1">
      <alignment horizontal="left" vertical="top" wrapTex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1" fillId="0" borderId="1" xfId="0" applyFont="1" applyFill="1" applyBorder="1" applyAlignment="1" applyProtection="1">
      <alignment horizontal="left" vertical="top" wrapText="1"/>
      <protection hidden="1"/>
    </xf>
    <xf numFmtId="0" fontId="2" fillId="2" borderId="3" xfId="0" applyFont="1" applyFill="1" applyBorder="1" applyAlignment="1" applyProtection="1">
      <alignment horizontal="center" vertical="top" wrapText="1"/>
      <protection hidden="1"/>
    </xf>
    <xf numFmtId="0" fontId="2" fillId="2" borderId="4" xfId="0" applyFont="1" applyFill="1" applyBorder="1" applyAlignment="1" applyProtection="1">
      <alignment horizontal="center" vertical="top" wrapText="1"/>
      <protection hidden="1"/>
    </xf>
    <xf numFmtId="0" fontId="2" fillId="2" borderId="5" xfId="0" applyFont="1" applyFill="1" applyBorder="1" applyAlignment="1" applyProtection="1">
      <alignment horizontal="center" vertical="top" wrapText="1"/>
      <protection hidden="1"/>
    </xf>
    <xf numFmtId="0" fontId="2" fillId="2" borderId="6" xfId="0" applyFont="1" applyFill="1" applyBorder="1" applyAlignment="1" applyProtection="1">
      <alignment horizontal="left" vertical="top" wrapText="1" indent="3"/>
      <protection hidden="1"/>
    </xf>
    <xf numFmtId="0" fontId="2" fillId="2" borderId="7" xfId="0" applyFont="1" applyFill="1" applyBorder="1" applyAlignment="1" applyProtection="1">
      <alignment horizontal="left" vertical="top" wrapText="1" indent="3"/>
      <protection hidden="1"/>
    </xf>
    <xf numFmtId="0" fontId="7" fillId="2" borderId="6" xfId="0" applyFont="1" applyFill="1" applyBorder="1" applyAlignment="1" applyProtection="1">
      <alignment vertical="top" wrapText="1"/>
      <protection hidden="1"/>
    </xf>
    <xf numFmtId="0" fontId="7" fillId="2" borderId="6" xfId="0" applyFont="1" applyFill="1" applyBorder="1" applyAlignment="1" applyProtection="1">
      <alignment horizontal="center" vertical="top" wrapText="1"/>
      <protection hidden="1"/>
    </xf>
    <xf numFmtId="0" fontId="7" fillId="2" borderId="7" xfId="0" applyFont="1" applyFill="1" applyBorder="1" applyAlignment="1" applyProtection="1">
      <alignment horizontal="center" vertical="top" wrapText="1"/>
      <protection hidden="1"/>
    </xf>
    <xf numFmtId="0" fontId="7" fillId="2" borderId="8" xfId="0" applyFont="1" applyFill="1" applyBorder="1" applyAlignment="1" applyProtection="1">
      <alignment horizontal="center" vertical="top" wrapText="1"/>
      <protection hidden="1"/>
    </xf>
    <xf numFmtId="0" fontId="0" fillId="0" borderId="0" xfId="0" applyFill="1" applyBorder="1" applyAlignment="1">
      <alignment horizontal="center" vertical="top"/>
    </xf>
    <xf numFmtId="14" fontId="12" fillId="10" borderId="11" xfId="0" applyNumberFormat="1" applyFont="1" applyFill="1" applyBorder="1" applyAlignment="1">
      <alignment horizontal="center" vertical="top"/>
    </xf>
    <xf numFmtId="0" fontId="12" fillId="0" borderId="6" xfId="0" applyFont="1" applyFill="1" applyBorder="1" applyAlignment="1" applyProtection="1">
      <alignment horizontal="left" vertical="top" wrapText="1"/>
      <protection locked="0" hidden="1"/>
    </xf>
    <xf numFmtId="0" fontId="2" fillId="3" borderId="6" xfId="0" applyFont="1" applyFill="1" applyBorder="1" applyAlignment="1" applyProtection="1">
      <alignment horizontal="center" vertical="center" wrapText="1"/>
      <protection hidden="1"/>
    </xf>
    <xf numFmtId="0" fontId="2" fillId="3" borderId="8" xfId="0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Fill="1" applyBorder="1" applyAlignment="1" applyProtection="1">
      <alignment horizontal="left" vertical="top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2" fillId="3" borderId="7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Fill="1" applyBorder="1" applyAlignment="1" applyProtection="1">
      <alignment horizontal="center" vertical="top" wrapText="1"/>
      <protection hidden="1"/>
    </xf>
    <xf numFmtId="0" fontId="3" fillId="0" borderId="7" xfId="0" applyFont="1" applyFill="1" applyBorder="1" applyAlignment="1" applyProtection="1">
      <alignment horizontal="center" vertical="top" wrapText="1"/>
      <protection hidden="1"/>
    </xf>
    <xf numFmtId="0" fontId="3" fillId="0" borderId="8" xfId="0" applyFont="1" applyFill="1" applyBorder="1" applyAlignment="1" applyProtection="1">
      <alignment horizontal="center" vertical="top" wrapText="1"/>
      <protection hidden="1"/>
    </xf>
    <xf numFmtId="0" fontId="1" fillId="0" borderId="0" xfId="0" applyFont="1" applyFill="1" applyBorder="1" applyAlignment="1" applyProtection="1">
      <alignment horizontal="left" vertical="top" wrapText="1" inden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4" xfId="0" applyFont="1" applyFill="1" applyBorder="1" applyAlignment="1" applyProtection="1">
      <alignment horizontal="center" vertical="center" wrapText="1"/>
      <protection hidden="1"/>
    </xf>
    <xf numFmtId="0" fontId="2" fillId="3" borderId="5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12" fillId="11" borderId="12" xfId="0" applyFont="1" applyFill="1" applyBorder="1" applyAlignment="1">
      <alignment horizontal="left" vertical="top"/>
    </xf>
    <xf numFmtId="0" fontId="12" fillId="11" borderId="13" xfId="0" applyFont="1" applyFill="1" applyBorder="1" applyAlignment="1">
      <alignment horizontal="left" vertical="top"/>
    </xf>
    <xf numFmtId="0" fontId="12" fillId="10" borderId="12" xfId="0" applyFont="1" applyFill="1" applyBorder="1" applyAlignment="1">
      <alignment horizontal="left" vertical="top"/>
    </xf>
    <xf numFmtId="0" fontId="12" fillId="10" borderId="13" xfId="0" applyFont="1" applyFill="1" applyBorder="1" applyAlignment="1">
      <alignment horizontal="left" vertical="top"/>
    </xf>
    <xf numFmtId="0" fontId="5" fillId="0" borderId="0" xfId="0" applyFont="1" applyFill="1" applyBorder="1" applyAlignment="1" applyProtection="1">
      <alignment horizontal="left" vertical="top" wrapText="1" indent="1"/>
      <protection hidden="1"/>
    </xf>
    <xf numFmtId="0" fontId="7" fillId="4" borderId="6" xfId="0" applyFont="1" applyFill="1" applyBorder="1" applyAlignment="1" applyProtection="1">
      <alignment horizontal="center" vertical="center" wrapText="1"/>
      <protection hidden="1"/>
    </xf>
    <xf numFmtId="0" fontId="3" fillId="4" borderId="7" xfId="0" applyFont="1" applyFill="1" applyBorder="1" applyAlignment="1" applyProtection="1">
      <alignment horizontal="center" vertical="center" wrapText="1"/>
      <protection hidden="1"/>
    </xf>
    <xf numFmtId="0" fontId="3" fillId="4" borderId="8" xfId="0" applyFont="1" applyFill="1" applyBorder="1" applyAlignment="1" applyProtection="1">
      <alignment horizontal="center" vertical="center" wrapText="1"/>
      <protection hidden="1"/>
    </xf>
    <xf numFmtId="0" fontId="3" fillId="4" borderId="6" xfId="0" applyFont="1" applyFill="1" applyBorder="1" applyAlignment="1" applyProtection="1">
      <alignment horizontal="left" vertical="center" wrapText="1" indent="1"/>
      <protection hidden="1"/>
    </xf>
    <xf numFmtId="0" fontId="3" fillId="4" borderId="7" xfId="0" applyFont="1" applyFill="1" applyBorder="1" applyAlignment="1" applyProtection="1">
      <alignment horizontal="left" vertical="center" wrapText="1" indent="1"/>
      <protection hidden="1"/>
    </xf>
    <xf numFmtId="0" fontId="3" fillId="4" borderId="8" xfId="0" applyFont="1" applyFill="1" applyBorder="1" applyAlignment="1" applyProtection="1">
      <alignment horizontal="left" vertical="center" wrapText="1" indent="1"/>
      <protection hidden="1"/>
    </xf>
    <xf numFmtId="0" fontId="3" fillId="4" borderId="6" xfId="0" applyFont="1" applyFill="1" applyBorder="1" applyAlignment="1" applyProtection="1">
      <alignment horizontal="center" vertical="center" wrapText="1"/>
      <protection hidden="1"/>
    </xf>
    <xf numFmtId="0" fontId="17" fillId="0" borderId="1" xfId="0" applyFont="1" applyFill="1" applyBorder="1" applyAlignment="1" applyProtection="1">
      <alignment horizontal="left" vertical="top"/>
      <protection hidden="1"/>
    </xf>
    <xf numFmtId="0" fontId="5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3" fillId="5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left" vertical="top"/>
      <protection hidden="1"/>
    </xf>
    <xf numFmtId="0" fontId="3" fillId="6" borderId="6" xfId="0" applyFont="1" applyFill="1" applyBorder="1" applyAlignment="1" applyProtection="1">
      <alignment vertical="center" wrapText="1"/>
      <protection hidden="1"/>
    </xf>
    <xf numFmtId="0" fontId="3" fillId="6" borderId="7" xfId="0" applyFont="1" applyFill="1" applyBorder="1" applyAlignment="1" applyProtection="1">
      <alignment vertical="center" wrapText="1"/>
      <protection hidden="1"/>
    </xf>
    <xf numFmtId="0" fontId="3" fillId="6" borderId="8" xfId="0" applyFont="1" applyFill="1" applyBorder="1" applyAlignment="1" applyProtection="1">
      <alignment vertical="center" wrapText="1"/>
      <protection hidden="1"/>
    </xf>
    <xf numFmtId="0" fontId="0" fillId="6" borderId="6" xfId="0" applyFill="1" applyBorder="1" applyAlignment="1" applyProtection="1">
      <alignment horizontal="center" vertical="center" wrapText="1"/>
      <protection hidden="1"/>
    </xf>
    <xf numFmtId="0" fontId="0" fillId="6" borderId="7" xfId="0" applyFill="1" applyBorder="1" applyAlignment="1" applyProtection="1">
      <alignment horizontal="center" vertical="center" wrapText="1"/>
      <protection hidden="1"/>
    </xf>
    <xf numFmtId="0" fontId="0" fillId="6" borderId="8" xfId="0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top" wrapText="1"/>
      <protection hidden="1"/>
    </xf>
    <xf numFmtId="0" fontId="12" fillId="11" borderId="0" xfId="0" applyFont="1" applyFill="1" applyBorder="1" applyAlignment="1" applyProtection="1">
      <alignment horizontal="left" vertical="top"/>
      <protection hidden="1"/>
    </xf>
    <xf numFmtId="0" fontId="12" fillId="10" borderId="11" xfId="0" applyFont="1" applyFill="1" applyBorder="1" applyAlignment="1" applyProtection="1">
      <alignment horizontal="left" vertical="top"/>
      <protection locked="0" hidden="1"/>
    </xf>
    <xf numFmtId="0" fontId="0" fillId="10" borderId="11" xfId="0" applyFill="1" applyBorder="1" applyAlignment="1" applyProtection="1">
      <alignment horizontal="left" vertical="top"/>
      <protection locked="0" hidden="1"/>
    </xf>
    <xf numFmtId="0" fontId="0" fillId="11" borderId="0" xfId="0" applyFill="1" applyBorder="1" applyAlignment="1" applyProtection="1">
      <alignment horizontal="left" vertical="top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center" vertical="top"/>
      <protection hidden="1"/>
    </xf>
    <xf numFmtId="0" fontId="0" fillId="11" borderId="12" xfId="0" applyFill="1" applyBorder="1" applyAlignment="1" applyProtection="1">
      <alignment horizontal="left" vertical="top"/>
      <protection hidden="1"/>
    </xf>
    <xf numFmtId="0" fontId="0" fillId="11" borderId="13" xfId="0" applyFill="1" applyBorder="1" applyAlignment="1" applyProtection="1">
      <alignment horizontal="left" vertical="top"/>
      <protection hidden="1"/>
    </xf>
    <xf numFmtId="0" fontId="16" fillId="11" borderId="12" xfId="0" applyFont="1" applyFill="1" applyBorder="1" applyAlignment="1" applyProtection="1">
      <alignment horizontal="center" vertical="center" wrapText="1"/>
      <protection hidden="1"/>
    </xf>
    <xf numFmtId="0" fontId="16" fillId="11" borderId="10" xfId="0" applyFont="1" applyFill="1" applyBorder="1" applyAlignment="1" applyProtection="1">
      <alignment horizontal="center" vertical="center" wrapText="1"/>
      <protection hidden="1"/>
    </xf>
    <xf numFmtId="0" fontId="16" fillId="11" borderId="13" xfId="0" applyFont="1" applyFill="1" applyBorder="1" applyAlignment="1" applyProtection="1">
      <alignment horizontal="center" vertical="center" wrapText="1"/>
      <protection hidden="1"/>
    </xf>
    <xf numFmtId="164" fontId="0" fillId="0" borderId="12" xfId="0" applyNumberFormat="1" applyFill="1" applyBorder="1" applyAlignment="1" applyProtection="1">
      <alignment horizontal="center" vertical="top"/>
      <protection locked="0" hidden="1"/>
    </xf>
    <xf numFmtId="164" fontId="0" fillId="0" borderId="10" xfId="0" applyNumberFormat="1" applyFill="1" applyBorder="1" applyAlignment="1" applyProtection="1">
      <alignment horizontal="center" vertical="top"/>
      <protection locked="0" hidden="1"/>
    </xf>
    <xf numFmtId="164" fontId="0" fillId="0" borderId="13" xfId="0" applyNumberFormat="1" applyFill="1" applyBorder="1" applyAlignment="1" applyProtection="1">
      <alignment horizontal="center" vertical="top"/>
      <protection locked="0" hidden="1"/>
    </xf>
    <xf numFmtId="0" fontId="12" fillId="0" borderId="12" xfId="0" applyFont="1" applyFill="1" applyBorder="1" applyAlignment="1" applyProtection="1">
      <alignment horizontal="left" vertical="center" wrapText="1"/>
      <protection locked="0" hidden="1"/>
    </xf>
    <xf numFmtId="0" fontId="12" fillId="0" borderId="13" xfId="0" applyFont="1" applyFill="1" applyBorder="1" applyAlignment="1" applyProtection="1">
      <alignment horizontal="left" vertical="center" wrapText="1"/>
      <protection locked="0" hidden="1"/>
    </xf>
    <xf numFmtId="0" fontId="16" fillId="11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Fill="1" applyBorder="1" applyAlignment="1" applyProtection="1">
      <alignment horizontal="center" vertical="top"/>
      <protection hidden="1"/>
    </xf>
    <xf numFmtId="0" fontId="12" fillId="0" borderId="12" xfId="0" applyFont="1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12" xfId="0" applyFill="1" applyBorder="1" applyAlignment="1" applyProtection="1">
      <alignment horizontal="center" vertical="center" wrapText="1"/>
      <protection locked="0" hidden="1"/>
    </xf>
    <xf numFmtId="0" fontId="12" fillId="11" borderId="11" xfId="0" applyFont="1" applyFill="1" applyBorder="1" applyAlignment="1" applyProtection="1">
      <alignment horizontal="center" vertical="center"/>
      <protection hidden="1"/>
    </xf>
    <xf numFmtId="0" fontId="0" fillId="0" borderId="12" xfId="0" applyFill="1" applyBorder="1" applyAlignment="1" applyProtection="1">
      <alignment horizontal="left" vertical="center" wrapText="1"/>
      <protection locked="0" hidden="1"/>
    </xf>
    <xf numFmtId="0" fontId="0" fillId="0" borderId="13" xfId="0" applyFill="1" applyBorder="1" applyAlignment="1" applyProtection="1">
      <alignment horizontal="left" vertical="center" wrapText="1"/>
      <protection locked="0" hidden="1"/>
    </xf>
    <xf numFmtId="0" fontId="0" fillId="0" borderId="12" xfId="0" applyFill="1" applyBorder="1" applyAlignment="1" applyProtection="1">
      <alignment horizontal="left" vertical="top"/>
      <protection locked="0" hidden="1"/>
    </xf>
    <xf numFmtId="0" fontId="0" fillId="0" borderId="13" xfId="0" applyFill="1" applyBorder="1" applyAlignment="1" applyProtection="1">
      <alignment horizontal="left" vertical="top"/>
      <protection locked="0" hidden="1"/>
    </xf>
    <xf numFmtId="0" fontId="0" fillId="0" borderId="11" xfId="0" applyFill="1" applyBorder="1" applyAlignment="1" applyProtection="1">
      <alignment horizontal="left" vertical="top"/>
      <protection locked="0" hidden="1"/>
    </xf>
    <xf numFmtId="0" fontId="0" fillId="0" borderId="10" xfId="0" applyFill="1" applyBorder="1" applyAlignment="1" applyProtection="1">
      <alignment horizontal="left" vertical="top"/>
      <protection locked="0" hidden="1"/>
    </xf>
    <xf numFmtId="0" fontId="12" fillId="12" borderId="0" xfId="0" applyFont="1" applyFill="1" applyBorder="1" applyAlignment="1" applyProtection="1">
      <alignment horizontal="left" vertical="top"/>
      <protection hidden="1"/>
    </xf>
    <xf numFmtId="0" fontId="12" fillId="0" borderId="11" xfId="0" applyFont="1" applyFill="1" applyBorder="1" applyAlignment="1" applyProtection="1">
      <alignment horizontal="left" vertical="top"/>
      <protection locked="0" hidden="1"/>
    </xf>
    <xf numFmtId="0" fontId="10" fillId="16" borderId="11" xfId="0" applyFont="1" applyFill="1" applyBorder="1" applyAlignment="1" applyProtection="1">
      <alignment horizontal="left" vertical="top"/>
      <protection hidden="1"/>
    </xf>
    <xf numFmtId="0" fontId="12" fillId="11" borderId="11" xfId="0" applyFont="1" applyFill="1" applyBorder="1" applyAlignment="1" applyProtection="1">
      <alignment horizontal="center" vertical="center" wrapText="1"/>
      <protection hidden="1"/>
    </xf>
    <xf numFmtId="0" fontId="0" fillId="11" borderId="11" xfId="0" applyFill="1" applyBorder="1" applyAlignment="1" applyProtection="1">
      <alignment horizontal="center" vertical="center" wrapText="1"/>
      <protection hidden="1"/>
    </xf>
    <xf numFmtId="0" fontId="12" fillId="11" borderId="12" xfId="0" applyFont="1" applyFill="1" applyBorder="1" applyAlignment="1" applyProtection="1">
      <alignment horizontal="center" vertical="center" wrapText="1"/>
      <protection hidden="1"/>
    </xf>
    <xf numFmtId="0" fontId="12" fillId="11" borderId="13" xfId="0" applyFont="1" applyFill="1" applyBorder="1" applyAlignment="1" applyProtection="1">
      <alignment horizontal="center" vertical="center" wrapText="1"/>
      <protection hidden="1"/>
    </xf>
    <xf numFmtId="0" fontId="12" fillId="0" borderId="12" xfId="0" applyFont="1" applyFill="1" applyBorder="1" applyAlignment="1" applyProtection="1">
      <alignment horizontal="left" vertical="top"/>
      <protection locked="0" hidden="1"/>
    </xf>
    <xf numFmtId="0" fontId="0" fillId="0" borderId="12" xfId="0" applyFill="1" applyBorder="1" applyAlignment="1" applyProtection="1">
      <alignment horizontal="center" vertical="top"/>
      <protection locked="0" hidden="1"/>
    </xf>
    <xf numFmtId="0" fontId="0" fillId="0" borderId="13" xfId="0" applyFill="1" applyBorder="1" applyAlignment="1" applyProtection="1">
      <alignment horizontal="center" vertical="top"/>
      <protection locked="0" hidden="1"/>
    </xf>
    <xf numFmtId="0" fontId="12" fillId="11" borderId="11" xfId="0" applyFont="1" applyFill="1" applyBorder="1" applyAlignment="1" applyProtection="1">
      <alignment horizontal="center" vertical="top"/>
      <protection hidden="1"/>
    </xf>
    <xf numFmtId="0" fontId="10" fillId="16" borderId="0" xfId="0" applyFont="1" applyFill="1" applyBorder="1" applyAlignment="1" applyProtection="1">
      <alignment horizontal="left"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876299</xdr:colOff>
      <xdr:row>3</xdr:row>
      <xdr:rowOff>156210</xdr:rowOff>
    </xdr:to>
    <xdr:grpSp>
      <xdr:nvGrpSpPr>
        <xdr:cNvPr id="3" name="Grupo 2"/>
        <xdr:cNvGrpSpPr>
          <a:grpSpLocks/>
        </xdr:cNvGrpSpPr>
      </xdr:nvGrpSpPr>
      <xdr:grpSpPr bwMode="auto">
        <a:xfrm>
          <a:off x="0" y="161925"/>
          <a:ext cx="7496174" cy="480060"/>
          <a:chOff x="1701" y="2148"/>
          <a:chExt cx="9000" cy="543"/>
        </a:xfrm>
      </xdr:grpSpPr>
      <xdr:pic>
        <xdr:nvPicPr>
          <xdr:cNvPr id="4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4102" name="AutoShape 6" descr="Ministerio de Educación del Perú Logo [ Download - Logo - icon ] png svg"/>
        <xdr:cNvSpPr>
          <a:spLocks noChangeAspect="1" noChangeArrowheads="1"/>
        </xdr:cNvSpPr>
      </xdr:nvSpPr>
      <xdr:spPr bwMode="auto">
        <a:xfrm>
          <a:off x="2971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4103" name="AutoShape 7" descr="Ministerio de Educación del Perú Logo [ Download - Logo - icon ] png svg"/>
        <xdr:cNvSpPr>
          <a:spLocks noChangeAspect="1" noChangeArrowheads="1"/>
        </xdr:cNvSpPr>
      </xdr:nvSpPr>
      <xdr:spPr bwMode="auto">
        <a:xfrm>
          <a:off x="2971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304800</xdr:rowOff>
    </xdr:to>
    <xdr:sp macro="" textlink="">
      <xdr:nvSpPr>
        <xdr:cNvPr id="4104" name="AutoShape 8" descr="Ministerio de Educación del Perú Logo [ Download - Logo - icon ] png svg"/>
        <xdr:cNvSpPr>
          <a:spLocks noChangeAspect="1" noChangeArrowheads="1"/>
        </xdr:cNvSpPr>
      </xdr:nvSpPr>
      <xdr:spPr bwMode="auto">
        <a:xfrm>
          <a:off x="44100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467591</xdr:colOff>
      <xdr:row>0</xdr:row>
      <xdr:rowOff>480060</xdr:rowOff>
    </xdr:to>
    <xdr:grpSp>
      <xdr:nvGrpSpPr>
        <xdr:cNvPr id="7" name="Grupo 6"/>
        <xdr:cNvGrpSpPr>
          <a:grpSpLocks/>
        </xdr:cNvGrpSpPr>
      </xdr:nvGrpSpPr>
      <xdr:grpSpPr bwMode="auto">
        <a:xfrm>
          <a:off x="0" y="0"/>
          <a:ext cx="6892636" cy="480060"/>
          <a:chOff x="1701" y="2148"/>
          <a:chExt cx="9000" cy="543"/>
        </a:xfrm>
      </xdr:grpSpPr>
      <xdr:pic>
        <xdr:nvPicPr>
          <xdr:cNvPr id="8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0</xdr:row>
      <xdr:rowOff>480060</xdr:rowOff>
    </xdr:to>
    <xdr:grpSp>
      <xdr:nvGrpSpPr>
        <xdr:cNvPr id="4" name="Grupo 3"/>
        <xdr:cNvGrpSpPr>
          <a:grpSpLocks/>
        </xdr:cNvGrpSpPr>
      </xdr:nvGrpSpPr>
      <xdr:grpSpPr bwMode="auto">
        <a:xfrm>
          <a:off x="0" y="0"/>
          <a:ext cx="7258050" cy="480060"/>
          <a:chOff x="1701" y="2148"/>
          <a:chExt cx="9000" cy="543"/>
        </a:xfrm>
      </xdr:grpSpPr>
      <xdr:pic>
        <xdr:nvPicPr>
          <xdr:cNvPr id="5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28574</xdr:colOff>
      <xdr:row>1</xdr:row>
      <xdr:rowOff>480060</xdr:rowOff>
    </xdr:to>
    <xdr:grpSp>
      <xdr:nvGrpSpPr>
        <xdr:cNvPr id="4" name="Grupo 3"/>
        <xdr:cNvGrpSpPr>
          <a:grpSpLocks/>
        </xdr:cNvGrpSpPr>
      </xdr:nvGrpSpPr>
      <xdr:grpSpPr bwMode="auto">
        <a:xfrm>
          <a:off x="0" y="114300"/>
          <a:ext cx="8524874" cy="480060"/>
          <a:chOff x="1701" y="2148"/>
          <a:chExt cx="9000" cy="543"/>
        </a:xfrm>
      </xdr:grpSpPr>
      <xdr:pic>
        <xdr:nvPicPr>
          <xdr:cNvPr id="6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0</xdr:rowOff>
    </xdr:from>
    <xdr:to>
      <xdr:col>6</xdr:col>
      <xdr:colOff>0</xdr:colOff>
      <xdr:row>1</xdr:row>
      <xdr:rowOff>480060</xdr:rowOff>
    </xdr:to>
    <xdr:grpSp>
      <xdr:nvGrpSpPr>
        <xdr:cNvPr id="5" name="Grupo 4"/>
        <xdr:cNvGrpSpPr>
          <a:grpSpLocks/>
        </xdr:cNvGrpSpPr>
      </xdr:nvGrpSpPr>
      <xdr:grpSpPr bwMode="auto">
        <a:xfrm>
          <a:off x="19050" y="95250"/>
          <a:ext cx="12525375" cy="480060"/>
          <a:chOff x="1701" y="2148"/>
          <a:chExt cx="9000" cy="543"/>
        </a:xfrm>
      </xdr:grpSpPr>
      <xdr:pic>
        <xdr:nvPicPr>
          <xdr:cNvPr id="6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1009650</xdr:colOff>
      <xdr:row>1</xdr:row>
      <xdr:rowOff>480060</xdr:rowOff>
    </xdr:to>
    <xdr:grpSp>
      <xdr:nvGrpSpPr>
        <xdr:cNvPr id="5" name="Grupo 4"/>
        <xdr:cNvGrpSpPr>
          <a:grpSpLocks/>
        </xdr:cNvGrpSpPr>
      </xdr:nvGrpSpPr>
      <xdr:grpSpPr bwMode="auto">
        <a:xfrm>
          <a:off x="0" y="133350"/>
          <a:ext cx="7696200" cy="480060"/>
          <a:chOff x="1701" y="2148"/>
          <a:chExt cx="9000" cy="543"/>
        </a:xfrm>
      </xdr:grpSpPr>
      <xdr:pic>
        <xdr:nvPicPr>
          <xdr:cNvPr id="6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9525</xdr:colOff>
      <xdr:row>3</xdr:row>
      <xdr:rowOff>156210</xdr:rowOff>
    </xdr:to>
    <xdr:grpSp>
      <xdr:nvGrpSpPr>
        <xdr:cNvPr id="3" name="Grupo 2"/>
        <xdr:cNvGrpSpPr>
          <a:grpSpLocks/>
        </xdr:cNvGrpSpPr>
      </xdr:nvGrpSpPr>
      <xdr:grpSpPr bwMode="auto">
        <a:xfrm>
          <a:off x="0" y="161925"/>
          <a:ext cx="6972300" cy="480060"/>
          <a:chOff x="1701" y="2148"/>
          <a:chExt cx="9000" cy="543"/>
        </a:xfrm>
      </xdr:grpSpPr>
      <xdr:pic>
        <xdr:nvPicPr>
          <xdr:cNvPr id="4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580849</xdr:colOff>
      <xdr:row>0</xdr:row>
      <xdr:rowOff>101281</xdr:rowOff>
    </xdr:from>
    <xdr:to>
      <xdr:col>5</xdr:col>
      <xdr:colOff>619125</xdr:colOff>
      <xdr:row>1</xdr:row>
      <xdr:rowOff>466726</xdr:rowOff>
    </xdr:to>
    <xdr:sp macro="" textlink="">
      <xdr:nvSpPr>
        <xdr:cNvPr id="4" name="CuadroTexto 5"/>
        <xdr:cNvSpPr txBox="1"/>
      </xdr:nvSpPr>
      <xdr:spPr>
        <a:xfrm>
          <a:off x="3562174" y="101281"/>
          <a:ext cx="1743251" cy="52737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P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PE" sz="1400">
              <a:solidFill>
                <a:schemeClr val="bg1"/>
              </a:solidFill>
            </a:rPr>
            <a:t>Dirección Regiona</a:t>
          </a:r>
        </a:p>
        <a:p>
          <a:r>
            <a:rPr lang="es-PE" sz="1400">
              <a:solidFill>
                <a:schemeClr val="bg1"/>
              </a:solidFill>
            </a:rPr>
            <a:t>de Educación Puno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8</xdr:col>
      <xdr:colOff>28575</xdr:colOff>
      <xdr:row>1</xdr:row>
      <xdr:rowOff>480060</xdr:rowOff>
    </xdr:to>
    <xdr:grpSp>
      <xdr:nvGrpSpPr>
        <xdr:cNvPr id="6" name="Grupo 5"/>
        <xdr:cNvGrpSpPr>
          <a:grpSpLocks/>
        </xdr:cNvGrpSpPr>
      </xdr:nvGrpSpPr>
      <xdr:grpSpPr bwMode="auto">
        <a:xfrm>
          <a:off x="0" y="161925"/>
          <a:ext cx="7353300" cy="480060"/>
          <a:chOff x="1701" y="2148"/>
          <a:chExt cx="9000" cy="543"/>
        </a:xfrm>
      </xdr:grpSpPr>
      <xdr:pic>
        <xdr:nvPicPr>
          <xdr:cNvPr id="7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133174</xdr:colOff>
      <xdr:row>0</xdr:row>
      <xdr:rowOff>101280</xdr:rowOff>
    </xdr:from>
    <xdr:to>
      <xdr:col>8</xdr:col>
      <xdr:colOff>132250</xdr:colOff>
      <xdr:row>3</xdr:row>
      <xdr:rowOff>146163</xdr:rowOff>
    </xdr:to>
    <xdr:sp macro="" textlink="">
      <xdr:nvSpPr>
        <xdr:cNvPr id="4" name="CuadroTexto 5"/>
        <xdr:cNvSpPr txBox="1"/>
      </xdr:nvSpPr>
      <xdr:spPr>
        <a:xfrm>
          <a:off x="3562174" y="101280"/>
          <a:ext cx="2056476" cy="5306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P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PE" sz="1400">
              <a:solidFill>
                <a:schemeClr val="bg1"/>
              </a:solidFill>
            </a:rPr>
            <a:t>Dirección Regional</a:t>
          </a:r>
        </a:p>
        <a:p>
          <a:r>
            <a:rPr lang="es-PE" sz="1400">
              <a:solidFill>
                <a:schemeClr val="bg1"/>
              </a:solidFill>
            </a:rPr>
            <a:t>de Eduación Puno</a:t>
          </a:r>
        </a:p>
      </xdr:txBody>
    </xdr:sp>
    <xdr:clientData/>
  </xdr:twoCellAnchor>
  <xdr:twoCellAnchor>
    <xdr:from>
      <xdr:col>0</xdr:col>
      <xdr:colOff>38099</xdr:colOff>
      <xdr:row>2</xdr:row>
      <xdr:rowOff>0</xdr:rowOff>
    </xdr:from>
    <xdr:to>
      <xdr:col>10</xdr:col>
      <xdr:colOff>676274</xdr:colOff>
      <xdr:row>4</xdr:row>
      <xdr:rowOff>156210</xdr:rowOff>
    </xdr:to>
    <xdr:grpSp>
      <xdr:nvGrpSpPr>
        <xdr:cNvPr id="6" name="Grupo 5"/>
        <xdr:cNvGrpSpPr>
          <a:grpSpLocks/>
        </xdr:cNvGrpSpPr>
      </xdr:nvGrpSpPr>
      <xdr:grpSpPr bwMode="auto">
        <a:xfrm>
          <a:off x="38099" y="323850"/>
          <a:ext cx="7496175" cy="480060"/>
          <a:chOff x="1701" y="2148"/>
          <a:chExt cx="9000" cy="543"/>
        </a:xfrm>
      </xdr:grpSpPr>
      <xdr:pic>
        <xdr:nvPicPr>
          <xdr:cNvPr id="7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085"/>
          <a:stretch>
            <a:fillRect/>
          </a:stretch>
        </xdr:blipFill>
        <xdr:spPr bwMode="auto">
          <a:xfrm>
            <a:off x="4761" y="2151"/>
            <a:ext cx="5940" cy="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0 Imagen" descr="banner_doc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1286"/>
          <a:stretch>
            <a:fillRect/>
          </a:stretch>
        </xdr:blipFill>
        <xdr:spPr bwMode="auto">
          <a:xfrm>
            <a:off x="1701" y="2151"/>
            <a:ext cx="540" cy="5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Text Box 5"/>
          <xdr:cNvSpPr txBox="1">
            <a:spLocks noChangeArrowheads="1"/>
          </xdr:cNvSpPr>
        </xdr:nvSpPr>
        <xdr:spPr bwMode="auto">
          <a:xfrm>
            <a:off x="2241" y="2151"/>
            <a:ext cx="1440" cy="526"/>
          </a:xfrm>
          <a:prstGeom prst="rect">
            <a:avLst/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s-PE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PERU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3681" y="2148"/>
            <a:ext cx="1080" cy="52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45720" rIns="0" bIns="45720" anchor="t" anchorCtr="0" upright="1">
            <a:noAutofit/>
          </a:bodyPr>
          <a:lstStyle/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ctr">
              <a:lnSpc>
                <a:spcPct val="107000"/>
              </a:lnSpc>
              <a:spcAft>
                <a:spcPts val="0"/>
              </a:spcAft>
            </a:pPr>
            <a:r>
              <a:rPr lang="es-PE" sz="7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MINISTERIO DE EDUCACION</a:t>
            </a:r>
            <a:endPara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opLeftCell="A5" zoomScaleNormal="100" zoomScaleSheetLayoutView="100" workbookViewId="0">
      <selection activeCell="H15" sqref="H15"/>
    </sheetView>
  </sheetViews>
  <sheetFormatPr baseColWidth="10" defaultRowHeight="12.75"/>
  <cols>
    <col min="4" max="4" width="6.6640625" customWidth="1"/>
    <col min="5" max="5" width="2.1640625" customWidth="1"/>
    <col min="9" max="9" width="3.83203125" customWidth="1"/>
    <col min="10" max="10" width="10.33203125" customWidth="1"/>
    <col min="12" max="12" width="8.83203125" customWidth="1"/>
    <col min="13" max="13" width="16.33203125" customWidth="1"/>
    <col min="14" max="14" width="1.33203125" customWidth="1"/>
  </cols>
  <sheetData>
    <row r="1" spans="1: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35.25">
      <c r="A8" s="8"/>
      <c r="B8" s="8"/>
      <c r="C8" s="123" t="s">
        <v>219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3.25">
      <c r="A10" s="8"/>
      <c r="B10" s="8"/>
      <c r="C10" s="8"/>
      <c r="D10" s="8"/>
      <c r="E10" s="8"/>
      <c r="F10" s="8"/>
      <c r="G10" s="125">
        <v>2020</v>
      </c>
      <c r="H10" s="8"/>
      <c r="I10" s="8"/>
      <c r="J10" s="8"/>
      <c r="K10" s="8"/>
      <c r="L10" s="8"/>
      <c r="M10" s="8"/>
      <c r="N10" s="8"/>
      <c r="O10" s="8"/>
    </row>
    <row r="11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35.25">
      <c r="A13" s="8"/>
      <c r="B13" s="8"/>
      <c r="C13" s="124" t="s">
        <v>220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/>
      <c r="B17" s="8"/>
      <c r="C17" s="8"/>
      <c r="D17" s="8"/>
      <c r="E17" s="8"/>
      <c r="F17" s="8"/>
      <c r="H17" s="8"/>
      <c r="I17" s="8"/>
      <c r="J17" s="8"/>
      <c r="K17" s="8"/>
      <c r="L17" s="8"/>
      <c r="M17" s="8"/>
      <c r="N17" s="8"/>
      <c r="O17" s="8"/>
    </row>
    <row r="18" spans="1:15">
      <c r="A18" s="8"/>
      <c r="B18" s="8"/>
      <c r="C18" s="8"/>
      <c r="D18" s="8"/>
      <c r="E18" s="8"/>
      <c r="F18" s="8"/>
      <c r="H18" s="8"/>
      <c r="I18" s="8"/>
      <c r="J18" s="8"/>
      <c r="K18" s="8"/>
      <c r="L18" s="8"/>
      <c r="M18" s="8"/>
      <c r="N18" s="8"/>
      <c r="O18" s="8"/>
    </row>
    <row r="19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129"/>
      <c r="B23" s="129"/>
      <c r="C23" s="129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"/>
    </row>
    <row r="24" spans="1:15" ht="18.75">
      <c r="A24" s="130" t="s">
        <v>137</v>
      </c>
      <c r="B24" s="130"/>
      <c r="C24" s="130"/>
      <c r="D24" s="130"/>
      <c r="E24" s="81"/>
      <c r="F24" s="133"/>
      <c r="G24" s="134"/>
      <c r="H24" s="134"/>
      <c r="I24" s="134"/>
      <c r="J24" s="82"/>
      <c r="K24" s="126" t="s">
        <v>138</v>
      </c>
      <c r="L24" s="126"/>
      <c r="M24" s="85"/>
      <c r="N24" s="80"/>
      <c r="O24" s="8"/>
    </row>
    <row r="25" spans="1:15">
      <c r="A25" s="131"/>
      <c r="B25" s="132"/>
      <c r="C25" s="132"/>
      <c r="D25" s="132"/>
      <c r="E25" s="82"/>
      <c r="F25" s="83"/>
      <c r="G25" s="83"/>
      <c r="H25" s="83"/>
      <c r="I25" s="83"/>
      <c r="J25" s="83"/>
      <c r="K25" s="83"/>
      <c r="L25" s="83"/>
      <c r="M25" s="83"/>
      <c r="N25" s="80"/>
      <c r="O25" s="8"/>
    </row>
    <row r="26" spans="1:15" ht="22.5" customHeight="1">
      <c r="A26" s="127" t="s">
        <v>139</v>
      </c>
      <c r="B26" s="127"/>
      <c r="C26" s="127"/>
      <c r="D26" s="127"/>
      <c r="E26" s="84"/>
      <c r="F26" s="135"/>
      <c r="G26" s="135"/>
      <c r="H26" s="135"/>
      <c r="I26" s="135"/>
      <c r="J26" s="135"/>
      <c r="K26" s="135"/>
      <c r="L26" s="135"/>
      <c r="M26" s="135"/>
      <c r="N26" s="80"/>
      <c r="O26" s="8"/>
    </row>
    <row r="27" spans="1:15" ht="6.75" customHeight="1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0"/>
      <c r="O27" s="8"/>
    </row>
    <row r="28" spans="1:15" ht="21.75" customHeight="1">
      <c r="A28" s="126" t="s">
        <v>140</v>
      </c>
      <c r="B28" s="126"/>
      <c r="C28" s="134"/>
      <c r="D28" s="134"/>
      <c r="E28" s="82"/>
      <c r="F28" s="83"/>
      <c r="G28" s="126" t="s">
        <v>141</v>
      </c>
      <c r="H28" s="126"/>
      <c r="I28" s="135"/>
      <c r="J28" s="135"/>
      <c r="K28" s="135"/>
      <c r="L28" s="135"/>
      <c r="M28" s="135"/>
      <c r="N28" s="80"/>
      <c r="O28" s="8"/>
    </row>
    <row r="29" spans="1:1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"/>
    </row>
    <row r="30" spans="1: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128" t="s">
        <v>142</v>
      </c>
      <c r="B31" s="128"/>
      <c r="C31" s="128"/>
      <c r="D31" s="128"/>
      <c r="E31" s="128"/>
      <c r="F31" s="128"/>
      <c r="G31" s="128"/>
      <c r="H31" s="128"/>
      <c r="I31" s="8"/>
      <c r="J31" s="8"/>
      <c r="K31" s="8"/>
      <c r="L31" s="8"/>
      <c r="M31" s="8"/>
      <c r="N31" s="8"/>
      <c r="O31" s="8"/>
    </row>
  </sheetData>
  <sheetProtection formatColumns="0" formatRows="0"/>
  <mergeCells count="13">
    <mergeCell ref="K24:L24"/>
    <mergeCell ref="A26:D26"/>
    <mergeCell ref="A31:H31"/>
    <mergeCell ref="A23:C23"/>
    <mergeCell ref="A24:D24"/>
    <mergeCell ref="A25:B25"/>
    <mergeCell ref="C25:D25"/>
    <mergeCell ref="F24:I24"/>
    <mergeCell ref="F26:M26"/>
    <mergeCell ref="A28:B28"/>
    <mergeCell ref="C28:D28"/>
    <mergeCell ref="G28:H28"/>
    <mergeCell ref="I28:M28"/>
  </mergeCells>
  <pageMargins left="0.7" right="0.7" top="0.75" bottom="0.75" header="0.3" footer="0.3"/>
  <pageSetup scale="7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opLeftCell="A147" zoomScale="110" zoomScaleNormal="110" workbookViewId="0">
      <selection activeCell="E1" sqref="E1"/>
    </sheetView>
  </sheetViews>
  <sheetFormatPr baseColWidth="10" defaultColWidth="9.33203125" defaultRowHeight="12.75"/>
  <cols>
    <col min="1" max="1" width="24.5" customWidth="1"/>
    <col min="2" max="2" width="27.5" customWidth="1"/>
    <col min="3" max="3" width="25.1640625" customWidth="1"/>
    <col min="4" max="4" width="26.5" customWidth="1"/>
    <col min="5" max="5" width="8.6640625" customWidth="1"/>
    <col min="6" max="6" width="8.5" customWidth="1"/>
    <col min="7" max="7" width="32" customWidth="1"/>
    <col min="8" max="8" width="32.1640625" customWidth="1"/>
    <col min="9" max="10" width="32" customWidth="1"/>
  </cols>
  <sheetData>
    <row r="1" spans="1:10" ht="63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18">
      <c r="A2" s="155" t="s">
        <v>124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7.25" customHeight="1">
      <c r="A3" s="177" t="s">
        <v>116</v>
      </c>
      <c r="B3" s="178"/>
      <c r="C3" s="178"/>
      <c r="D3" s="178"/>
      <c r="E3" s="178"/>
      <c r="F3" s="178"/>
      <c r="G3" s="178"/>
      <c r="H3" s="178"/>
      <c r="I3" s="178"/>
      <c r="J3" s="178"/>
    </row>
    <row r="4" spans="1:10" ht="27" customHeight="1">
      <c r="A4" s="179" t="s">
        <v>0</v>
      </c>
      <c r="B4" s="180"/>
      <c r="C4" s="180"/>
      <c r="D4" s="180"/>
      <c r="E4" s="180"/>
      <c r="F4" s="181"/>
      <c r="G4" s="9" t="s">
        <v>1</v>
      </c>
      <c r="H4" s="10" t="s">
        <v>2</v>
      </c>
      <c r="I4" s="11" t="s">
        <v>3</v>
      </c>
      <c r="J4" s="11" t="s">
        <v>4</v>
      </c>
    </row>
    <row r="5" spans="1:10" ht="39.6" customHeight="1">
      <c r="A5" s="182" t="s">
        <v>5</v>
      </c>
      <c r="B5" s="12" t="s">
        <v>6</v>
      </c>
      <c r="C5" s="13" t="s">
        <v>7</v>
      </c>
      <c r="D5" s="14" t="s">
        <v>8</v>
      </c>
      <c r="E5" s="13" t="s">
        <v>9</v>
      </c>
      <c r="F5" s="15" t="s">
        <v>10</v>
      </c>
      <c r="G5" s="185" t="s">
        <v>123</v>
      </c>
      <c r="H5" s="141"/>
      <c r="I5" s="141"/>
      <c r="J5" s="141"/>
    </row>
    <row r="6" spans="1:10" ht="15.75" customHeight="1">
      <c r="A6" s="183"/>
      <c r="B6" s="167" t="s">
        <v>120</v>
      </c>
      <c r="C6" s="164" t="s">
        <v>11</v>
      </c>
      <c r="D6" s="16" t="s">
        <v>12</v>
      </c>
      <c r="E6" s="40"/>
      <c r="F6" s="17" t="e">
        <f>(E6*100)/$B$8</f>
        <v>#DIV/0!</v>
      </c>
      <c r="G6" s="186"/>
      <c r="H6" s="142"/>
      <c r="I6" s="142"/>
      <c r="J6" s="142"/>
    </row>
    <row r="7" spans="1:10" ht="15.75" customHeight="1">
      <c r="A7" s="183"/>
      <c r="B7" s="175"/>
      <c r="C7" s="165"/>
      <c r="D7" s="16" t="s">
        <v>13</v>
      </c>
      <c r="E7" s="40"/>
      <c r="F7" s="17" t="e">
        <f t="shared" ref="F7:F17" si="0">(E7*100)/$B$8</f>
        <v>#DIV/0!</v>
      </c>
      <c r="G7" s="186"/>
      <c r="H7" s="142"/>
      <c r="I7" s="142"/>
      <c r="J7" s="142"/>
    </row>
    <row r="8" spans="1:10" ht="21" customHeight="1">
      <c r="A8" s="183"/>
      <c r="B8" s="18">
        <f>('Compromiso 2'!G6)</f>
        <v>0</v>
      </c>
      <c r="C8" s="166"/>
      <c r="D8" s="16" t="s">
        <v>14</v>
      </c>
      <c r="E8" s="40"/>
      <c r="F8" s="17" t="e">
        <f t="shared" si="0"/>
        <v>#DIV/0!</v>
      </c>
      <c r="G8" s="186"/>
      <c r="H8" s="142"/>
      <c r="I8" s="142"/>
      <c r="J8" s="142"/>
    </row>
    <row r="9" spans="1:10" ht="15.75" customHeight="1">
      <c r="A9" s="183"/>
      <c r="B9" s="152"/>
      <c r="C9" s="164" t="s">
        <v>15</v>
      </c>
      <c r="D9" s="16" t="s">
        <v>12</v>
      </c>
      <c r="E9" s="40"/>
      <c r="F9" s="17" t="e">
        <f t="shared" si="0"/>
        <v>#DIV/0!</v>
      </c>
      <c r="G9" s="186"/>
      <c r="H9" s="142"/>
      <c r="I9" s="142"/>
      <c r="J9" s="142"/>
    </row>
    <row r="10" spans="1:10" ht="15.75" customHeight="1">
      <c r="A10" s="183"/>
      <c r="B10" s="153"/>
      <c r="C10" s="165"/>
      <c r="D10" s="16" t="s">
        <v>13</v>
      </c>
      <c r="E10" s="40"/>
      <c r="F10" s="17" t="e">
        <f t="shared" si="0"/>
        <v>#DIV/0!</v>
      </c>
      <c r="G10" s="186"/>
      <c r="H10" s="142"/>
      <c r="I10" s="142"/>
      <c r="J10" s="142"/>
    </row>
    <row r="11" spans="1:10" ht="15.75" customHeight="1">
      <c r="A11" s="183"/>
      <c r="B11" s="153"/>
      <c r="C11" s="166"/>
      <c r="D11" s="16" t="s">
        <v>14</v>
      </c>
      <c r="E11" s="40"/>
      <c r="F11" s="17" t="e">
        <f t="shared" si="0"/>
        <v>#DIV/0!</v>
      </c>
      <c r="G11" s="186"/>
      <c r="H11" s="142"/>
      <c r="I11" s="142"/>
      <c r="J11" s="142"/>
    </row>
    <row r="12" spans="1:10" ht="15.75" customHeight="1">
      <c r="A12" s="183"/>
      <c r="B12" s="153"/>
      <c r="C12" s="164" t="s">
        <v>16</v>
      </c>
      <c r="D12" s="16" t="s">
        <v>12</v>
      </c>
      <c r="E12" s="40"/>
      <c r="F12" s="17" t="e">
        <f t="shared" si="0"/>
        <v>#DIV/0!</v>
      </c>
      <c r="G12" s="186"/>
      <c r="H12" s="142"/>
      <c r="I12" s="142"/>
      <c r="J12" s="142"/>
    </row>
    <row r="13" spans="1:10" ht="15.75" customHeight="1">
      <c r="A13" s="183"/>
      <c r="B13" s="153"/>
      <c r="C13" s="165"/>
      <c r="D13" s="16" t="s">
        <v>13</v>
      </c>
      <c r="E13" s="40"/>
      <c r="F13" s="17" t="e">
        <f t="shared" si="0"/>
        <v>#DIV/0!</v>
      </c>
      <c r="G13" s="186"/>
      <c r="H13" s="142"/>
      <c r="I13" s="142"/>
      <c r="J13" s="142"/>
    </row>
    <row r="14" spans="1:10" ht="15.75" customHeight="1">
      <c r="A14" s="183"/>
      <c r="B14" s="153"/>
      <c r="C14" s="166"/>
      <c r="D14" s="16" t="s">
        <v>14</v>
      </c>
      <c r="E14" s="40"/>
      <c r="F14" s="17" t="e">
        <f t="shared" si="0"/>
        <v>#DIV/0!</v>
      </c>
      <c r="G14" s="186"/>
      <c r="H14" s="142"/>
      <c r="I14" s="142"/>
      <c r="J14" s="142"/>
    </row>
    <row r="15" spans="1:10" ht="15.75" customHeight="1">
      <c r="A15" s="183"/>
      <c r="B15" s="153"/>
      <c r="C15" s="164" t="s">
        <v>17</v>
      </c>
      <c r="D15" s="16" t="s">
        <v>12</v>
      </c>
      <c r="E15" s="40"/>
      <c r="F15" s="17" t="e">
        <f t="shared" si="0"/>
        <v>#DIV/0!</v>
      </c>
      <c r="G15" s="186"/>
      <c r="H15" s="142"/>
      <c r="I15" s="142"/>
      <c r="J15" s="142"/>
    </row>
    <row r="16" spans="1:10" ht="15.75" customHeight="1">
      <c r="A16" s="183"/>
      <c r="B16" s="153"/>
      <c r="C16" s="165"/>
      <c r="D16" s="16" t="s">
        <v>13</v>
      </c>
      <c r="E16" s="40"/>
      <c r="F16" s="17" t="e">
        <f t="shared" si="0"/>
        <v>#DIV/0!</v>
      </c>
      <c r="G16" s="186"/>
      <c r="H16" s="142"/>
      <c r="I16" s="142"/>
      <c r="J16" s="142"/>
    </row>
    <row r="17" spans="1:10" ht="15.75" customHeight="1">
      <c r="A17" s="183"/>
      <c r="B17" s="154"/>
      <c r="C17" s="166"/>
      <c r="D17" s="16" t="s">
        <v>14</v>
      </c>
      <c r="E17" s="40"/>
      <c r="F17" s="17" t="e">
        <f t="shared" si="0"/>
        <v>#DIV/0!</v>
      </c>
      <c r="G17" s="186"/>
      <c r="H17" s="143"/>
      <c r="I17" s="143"/>
      <c r="J17" s="143"/>
    </row>
    <row r="18" spans="1:10" ht="41.45" customHeight="1">
      <c r="A18" s="183"/>
      <c r="B18" s="12" t="s">
        <v>18</v>
      </c>
      <c r="C18" s="13" t="s">
        <v>7</v>
      </c>
      <c r="D18" s="14" t="s">
        <v>8</v>
      </c>
      <c r="E18" s="13" t="s">
        <v>9</v>
      </c>
      <c r="F18" s="15" t="s">
        <v>10</v>
      </c>
      <c r="G18" s="186"/>
      <c r="H18" s="19" t="s">
        <v>2</v>
      </c>
      <c r="I18" s="12" t="s">
        <v>3</v>
      </c>
      <c r="J18" s="12" t="s">
        <v>4</v>
      </c>
    </row>
    <row r="19" spans="1:10" ht="30" customHeight="1">
      <c r="A19" s="183"/>
      <c r="B19" s="20" t="s">
        <v>120</v>
      </c>
      <c r="C19" s="147" t="s">
        <v>11</v>
      </c>
      <c r="D19" s="16" t="s">
        <v>12</v>
      </c>
      <c r="E19" s="40"/>
      <c r="F19" s="17" t="e">
        <f>(E19*100)/$B$20</f>
        <v>#DIV/0!</v>
      </c>
      <c r="G19" s="186"/>
      <c r="H19" s="141"/>
      <c r="I19" s="141"/>
      <c r="J19" s="141"/>
    </row>
    <row r="20" spans="1:10" ht="15.75" customHeight="1">
      <c r="A20" s="183"/>
      <c r="B20" s="18">
        <f>('Compromiso 2'!G8)</f>
        <v>0</v>
      </c>
      <c r="C20" s="148"/>
      <c r="D20" s="16" t="s">
        <v>13</v>
      </c>
      <c r="E20" s="40"/>
      <c r="F20" s="17" t="e">
        <f t="shared" ref="F20:F30" si="1">(E20*100)/$B$20</f>
        <v>#DIV/0!</v>
      </c>
      <c r="G20" s="186"/>
      <c r="H20" s="142"/>
      <c r="I20" s="142"/>
      <c r="J20" s="142"/>
    </row>
    <row r="21" spans="1:10" ht="15.75" customHeight="1">
      <c r="A21" s="183"/>
      <c r="B21" s="152"/>
      <c r="C21" s="149"/>
      <c r="D21" s="16" t="s">
        <v>14</v>
      </c>
      <c r="E21" s="40"/>
      <c r="F21" s="17" t="e">
        <f t="shared" si="1"/>
        <v>#DIV/0!</v>
      </c>
      <c r="G21" s="186"/>
      <c r="H21" s="142"/>
      <c r="I21" s="142"/>
      <c r="J21" s="142"/>
    </row>
    <row r="22" spans="1:10" ht="15.75" customHeight="1">
      <c r="A22" s="183"/>
      <c r="B22" s="153"/>
      <c r="C22" s="184" t="s">
        <v>121</v>
      </c>
      <c r="D22" s="16" t="s">
        <v>12</v>
      </c>
      <c r="E22" s="40"/>
      <c r="F22" s="17" t="e">
        <f t="shared" si="1"/>
        <v>#DIV/0!</v>
      </c>
      <c r="G22" s="186"/>
      <c r="H22" s="142"/>
      <c r="I22" s="142"/>
      <c r="J22" s="142"/>
    </row>
    <row r="23" spans="1:10" ht="15.75" customHeight="1">
      <c r="A23" s="183"/>
      <c r="B23" s="153"/>
      <c r="C23" s="170"/>
      <c r="D23" s="16" t="s">
        <v>13</v>
      </c>
      <c r="E23" s="40"/>
      <c r="F23" s="17" t="e">
        <f t="shared" si="1"/>
        <v>#DIV/0!</v>
      </c>
      <c r="G23" s="186"/>
      <c r="H23" s="142"/>
      <c r="I23" s="142"/>
      <c r="J23" s="142"/>
    </row>
    <row r="24" spans="1:10" ht="15.75" customHeight="1">
      <c r="A24" s="183"/>
      <c r="B24" s="153"/>
      <c r="C24" s="171"/>
      <c r="D24" s="16" t="s">
        <v>14</v>
      </c>
      <c r="E24" s="40"/>
      <c r="F24" s="17" t="e">
        <f t="shared" si="1"/>
        <v>#DIV/0!</v>
      </c>
      <c r="G24" s="186"/>
      <c r="H24" s="142"/>
      <c r="I24" s="142"/>
      <c r="J24" s="142"/>
    </row>
    <row r="25" spans="1:10" ht="19.350000000000001" customHeight="1">
      <c r="A25" s="183"/>
      <c r="B25" s="153"/>
      <c r="C25" s="147" t="s">
        <v>16</v>
      </c>
      <c r="D25" s="16" t="s">
        <v>12</v>
      </c>
      <c r="E25" s="40"/>
      <c r="F25" s="17" t="e">
        <f t="shared" si="1"/>
        <v>#DIV/0!</v>
      </c>
      <c r="G25" s="186"/>
      <c r="H25" s="142"/>
      <c r="I25" s="142"/>
      <c r="J25" s="142"/>
    </row>
    <row r="26" spans="1:10" ht="15.75" customHeight="1">
      <c r="A26" s="183"/>
      <c r="B26" s="153"/>
      <c r="C26" s="148"/>
      <c r="D26" s="16" t="s">
        <v>13</v>
      </c>
      <c r="E26" s="40"/>
      <c r="F26" s="17" t="e">
        <f t="shared" si="1"/>
        <v>#DIV/0!</v>
      </c>
      <c r="G26" s="186"/>
      <c r="H26" s="142"/>
      <c r="I26" s="142"/>
      <c r="J26" s="142"/>
    </row>
    <row r="27" spans="1:10" ht="15.75" customHeight="1">
      <c r="A27" s="183"/>
      <c r="B27" s="153"/>
      <c r="C27" s="149"/>
      <c r="D27" s="16" t="s">
        <v>14</v>
      </c>
      <c r="E27" s="40"/>
      <c r="F27" s="17" t="e">
        <f t="shared" si="1"/>
        <v>#DIV/0!</v>
      </c>
      <c r="G27" s="186"/>
      <c r="H27" s="142"/>
      <c r="I27" s="142"/>
      <c r="J27" s="142"/>
    </row>
    <row r="28" spans="1:10" ht="15.75" customHeight="1">
      <c r="A28" s="183"/>
      <c r="B28" s="153"/>
      <c r="C28" s="147" t="s">
        <v>17</v>
      </c>
      <c r="D28" s="16" t="s">
        <v>12</v>
      </c>
      <c r="E28" s="40"/>
      <c r="F28" s="17" t="e">
        <f t="shared" si="1"/>
        <v>#DIV/0!</v>
      </c>
      <c r="G28" s="186"/>
      <c r="H28" s="142"/>
      <c r="I28" s="142"/>
      <c r="J28" s="142"/>
    </row>
    <row r="29" spans="1:10" ht="15.75" customHeight="1">
      <c r="A29" s="183"/>
      <c r="B29" s="153"/>
      <c r="C29" s="148"/>
      <c r="D29" s="16" t="s">
        <v>13</v>
      </c>
      <c r="E29" s="40"/>
      <c r="F29" s="17" t="e">
        <f t="shared" si="1"/>
        <v>#DIV/0!</v>
      </c>
      <c r="G29" s="186"/>
      <c r="H29" s="142"/>
      <c r="I29" s="142"/>
      <c r="J29" s="142"/>
    </row>
    <row r="30" spans="1:10" ht="15.75" customHeight="1">
      <c r="A30" s="183"/>
      <c r="B30" s="154"/>
      <c r="C30" s="149"/>
      <c r="D30" s="16" t="s">
        <v>14</v>
      </c>
      <c r="E30" s="40"/>
      <c r="F30" s="17" t="e">
        <f t="shared" si="1"/>
        <v>#DIV/0!</v>
      </c>
      <c r="G30" s="186"/>
      <c r="H30" s="143"/>
      <c r="I30" s="143"/>
      <c r="J30" s="143"/>
    </row>
    <row r="31" spans="1:10" ht="28.5" customHeight="1">
      <c r="A31" s="183"/>
      <c r="B31" s="12" t="s">
        <v>19</v>
      </c>
      <c r="C31" s="13" t="s">
        <v>7</v>
      </c>
      <c r="D31" s="14" t="s">
        <v>8</v>
      </c>
      <c r="E31" s="17" t="s">
        <v>20</v>
      </c>
      <c r="F31" s="21" t="s">
        <v>21</v>
      </c>
      <c r="G31" s="186"/>
      <c r="H31" s="10" t="s">
        <v>2</v>
      </c>
      <c r="I31" s="11" t="s">
        <v>3</v>
      </c>
      <c r="J31" s="11" t="s">
        <v>4</v>
      </c>
    </row>
    <row r="32" spans="1:10" ht="33" customHeight="1">
      <c r="A32" s="183"/>
      <c r="B32" s="20" t="s">
        <v>120</v>
      </c>
      <c r="C32" s="173" t="s">
        <v>22</v>
      </c>
      <c r="D32" s="16" t="s">
        <v>12</v>
      </c>
      <c r="E32" s="40"/>
      <c r="F32" s="17" t="e">
        <f>(E32*100)/$B$33</f>
        <v>#DIV/0!</v>
      </c>
      <c r="G32" s="186"/>
      <c r="H32" s="141"/>
      <c r="I32" s="141"/>
      <c r="J32" s="141"/>
    </row>
    <row r="33" spans="1:10" ht="14.25" customHeight="1">
      <c r="A33" s="183"/>
      <c r="B33" s="18">
        <f>('Compromiso 2'!G10)</f>
        <v>0</v>
      </c>
      <c r="C33" s="158"/>
      <c r="D33" s="16" t="s">
        <v>13</v>
      </c>
      <c r="E33" s="40"/>
      <c r="F33" s="17" t="e">
        <f t="shared" ref="F33:F43" si="2">(E33*100)/$B$33</f>
        <v>#DIV/0!</v>
      </c>
      <c r="G33" s="186"/>
      <c r="H33" s="142"/>
      <c r="I33" s="142"/>
      <c r="J33" s="142"/>
    </row>
    <row r="34" spans="1:10" ht="14.25" customHeight="1">
      <c r="A34" s="183"/>
      <c r="B34" s="152"/>
      <c r="C34" s="172"/>
      <c r="D34" s="16" t="s">
        <v>14</v>
      </c>
      <c r="E34" s="40"/>
      <c r="F34" s="17" t="e">
        <f t="shared" si="2"/>
        <v>#DIV/0!</v>
      </c>
      <c r="G34" s="186"/>
      <c r="H34" s="142"/>
      <c r="I34" s="142"/>
      <c r="J34" s="142"/>
    </row>
    <row r="35" spans="1:10" ht="14.45" customHeight="1">
      <c r="A35" s="183"/>
      <c r="B35" s="153"/>
      <c r="C35" s="161" t="s">
        <v>15</v>
      </c>
      <c r="D35" s="16" t="s">
        <v>12</v>
      </c>
      <c r="E35" s="40"/>
      <c r="F35" s="17" t="e">
        <f t="shared" si="2"/>
        <v>#DIV/0!</v>
      </c>
      <c r="G35" s="186"/>
      <c r="H35" s="142"/>
      <c r="I35" s="142"/>
      <c r="J35" s="142"/>
    </row>
    <row r="36" spans="1:10" ht="14.25" customHeight="1">
      <c r="A36" s="151"/>
      <c r="B36" s="153"/>
      <c r="C36" s="162"/>
      <c r="D36" s="16" t="s">
        <v>13</v>
      </c>
      <c r="E36" s="40"/>
      <c r="F36" s="17" t="e">
        <f t="shared" si="2"/>
        <v>#DIV/0!</v>
      </c>
      <c r="G36" s="186"/>
      <c r="H36" s="142"/>
      <c r="I36" s="142"/>
      <c r="J36" s="142"/>
    </row>
    <row r="37" spans="1:10" ht="14.25" customHeight="1">
      <c r="A37" s="151"/>
      <c r="B37" s="153"/>
      <c r="C37" s="163"/>
      <c r="D37" s="16" t="s">
        <v>14</v>
      </c>
      <c r="E37" s="40"/>
      <c r="F37" s="17" t="e">
        <f t="shared" si="2"/>
        <v>#DIV/0!</v>
      </c>
      <c r="G37" s="186"/>
      <c r="H37" s="142"/>
      <c r="I37" s="142"/>
      <c r="J37" s="142"/>
    </row>
    <row r="38" spans="1:10" ht="14.25" customHeight="1">
      <c r="A38" s="151"/>
      <c r="B38" s="153"/>
      <c r="C38" s="161" t="s">
        <v>16</v>
      </c>
      <c r="D38" s="16" t="s">
        <v>12</v>
      </c>
      <c r="E38" s="40"/>
      <c r="F38" s="17" t="e">
        <f t="shared" si="2"/>
        <v>#DIV/0!</v>
      </c>
      <c r="G38" s="186"/>
      <c r="H38" s="142"/>
      <c r="I38" s="142"/>
      <c r="J38" s="142"/>
    </row>
    <row r="39" spans="1:10" ht="14.25" customHeight="1">
      <c r="A39" s="151"/>
      <c r="B39" s="153"/>
      <c r="C39" s="162"/>
      <c r="D39" s="16" t="s">
        <v>13</v>
      </c>
      <c r="E39" s="40"/>
      <c r="F39" s="17" t="e">
        <f t="shared" si="2"/>
        <v>#DIV/0!</v>
      </c>
      <c r="G39" s="186"/>
      <c r="H39" s="142"/>
      <c r="I39" s="142"/>
      <c r="J39" s="142"/>
    </row>
    <row r="40" spans="1:10" ht="14.25" customHeight="1">
      <c r="A40" s="151"/>
      <c r="B40" s="153"/>
      <c r="C40" s="163"/>
      <c r="D40" s="16" t="s">
        <v>14</v>
      </c>
      <c r="E40" s="40"/>
      <c r="F40" s="17" t="e">
        <f t="shared" si="2"/>
        <v>#DIV/0!</v>
      </c>
      <c r="G40" s="186"/>
      <c r="H40" s="142"/>
      <c r="I40" s="142"/>
      <c r="J40" s="142"/>
    </row>
    <row r="41" spans="1:10" ht="14.25" customHeight="1">
      <c r="A41" s="151"/>
      <c r="B41" s="153"/>
      <c r="C41" s="173" t="s">
        <v>23</v>
      </c>
      <c r="D41" s="16" t="s">
        <v>12</v>
      </c>
      <c r="E41" s="40"/>
      <c r="F41" s="17" t="e">
        <f t="shared" si="2"/>
        <v>#DIV/0!</v>
      </c>
      <c r="G41" s="186"/>
      <c r="H41" s="142"/>
      <c r="I41" s="142"/>
      <c r="J41" s="142"/>
    </row>
    <row r="42" spans="1:10" ht="14.25" customHeight="1">
      <c r="A42" s="151"/>
      <c r="B42" s="153"/>
      <c r="C42" s="158"/>
      <c r="D42" s="16" t="s">
        <v>13</v>
      </c>
      <c r="E42" s="40"/>
      <c r="F42" s="17" t="e">
        <f t="shared" si="2"/>
        <v>#DIV/0!</v>
      </c>
      <c r="G42" s="186"/>
      <c r="H42" s="142"/>
      <c r="I42" s="142"/>
      <c r="J42" s="142"/>
    </row>
    <row r="43" spans="1:10" ht="14.25" customHeight="1">
      <c r="A43" s="151"/>
      <c r="B43" s="154"/>
      <c r="C43" s="172"/>
      <c r="D43" s="16" t="s">
        <v>14</v>
      </c>
      <c r="E43" s="40"/>
      <c r="F43" s="17" t="e">
        <f t="shared" si="2"/>
        <v>#DIV/0!</v>
      </c>
      <c r="G43" s="186"/>
      <c r="H43" s="143"/>
      <c r="I43" s="143"/>
      <c r="J43" s="143"/>
    </row>
    <row r="44" spans="1:10" ht="28.5" customHeight="1">
      <c r="A44" s="151"/>
      <c r="B44" s="12" t="s">
        <v>24</v>
      </c>
      <c r="C44" s="22" t="s">
        <v>7</v>
      </c>
      <c r="D44" s="23" t="s">
        <v>8</v>
      </c>
      <c r="E44" s="17" t="s">
        <v>20</v>
      </c>
      <c r="F44" s="21" t="s">
        <v>21</v>
      </c>
      <c r="G44" s="186"/>
      <c r="H44" s="10" t="s">
        <v>2</v>
      </c>
      <c r="I44" s="11" t="s">
        <v>3</v>
      </c>
      <c r="J44" s="11" t="s">
        <v>4</v>
      </c>
    </row>
    <row r="45" spans="1:10" ht="14.25" customHeight="1">
      <c r="A45" s="151"/>
      <c r="B45" s="174" t="s">
        <v>120</v>
      </c>
      <c r="C45" s="147" t="s">
        <v>11</v>
      </c>
      <c r="D45" s="16" t="s">
        <v>12</v>
      </c>
      <c r="E45" s="40"/>
      <c r="F45" s="17" t="e">
        <f>(E45*100)/$B$47</f>
        <v>#DIV/0!</v>
      </c>
      <c r="G45" s="186"/>
      <c r="H45" s="141"/>
      <c r="I45" s="141"/>
      <c r="J45" s="141"/>
    </row>
    <row r="46" spans="1:10" ht="14.25" customHeight="1">
      <c r="A46" s="151"/>
      <c r="B46" s="175"/>
      <c r="C46" s="148"/>
      <c r="D46" s="16" t="s">
        <v>13</v>
      </c>
      <c r="E46" s="40"/>
      <c r="F46" s="17" t="e">
        <f t="shared" ref="F46:F56" si="3">(E46*100)/$B$47</f>
        <v>#DIV/0!</v>
      </c>
      <c r="G46" s="186"/>
      <c r="H46" s="142"/>
      <c r="I46" s="142"/>
      <c r="J46" s="142"/>
    </row>
    <row r="47" spans="1:10" ht="14.25" customHeight="1">
      <c r="A47" s="151"/>
      <c r="B47" s="24">
        <f>('Compromiso 2'!G12)</f>
        <v>0</v>
      </c>
      <c r="C47" s="149"/>
      <c r="D47" s="16" t="s">
        <v>14</v>
      </c>
      <c r="E47" s="40"/>
      <c r="F47" s="17" t="e">
        <f t="shared" si="3"/>
        <v>#DIV/0!</v>
      </c>
      <c r="G47" s="186"/>
      <c r="H47" s="142"/>
      <c r="I47" s="142"/>
      <c r="J47" s="142"/>
    </row>
    <row r="48" spans="1:10" ht="14.25" customHeight="1">
      <c r="A48" s="151"/>
      <c r="B48" s="152"/>
      <c r="C48" s="161" t="s">
        <v>15</v>
      </c>
      <c r="D48" s="16" t="s">
        <v>12</v>
      </c>
      <c r="E48" s="40"/>
      <c r="F48" s="17" t="e">
        <f t="shared" si="3"/>
        <v>#DIV/0!</v>
      </c>
      <c r="G48" s="186"/>
      <c r="H48" s="142"/>
      <c r="I48" s="142"/>
      <c r="J48" s="142"/>
    </row>
    <row r="49" spans="1:10" ht="14.25" customHeight="1">
      <c r="A49" s="151"/>
      <c r="B49" s="153"/>
      <c r="C49" s="162"/>
      <c r="D49" s="16" t="s">
        <v>13</v>
      </c>
      <c r="E49" s="40"/>
      <c r="F49" s="17" t="e">
        <f t="shared" si="3"/>
        <v>#DIV/0!</v>
      </c>
      <c r="G49" s="186"/>
      <c r="H49" s="142"/>
      <c r="I49" s="142"/>
      <c r="J49" s="142"/>
    </row>
    <row r="50" spans="1:10" ht="14.25" customHeight="1">
      <c r="A50" s="151"/>
      <c r="B50" s="153"/>
      <c r="C50" s="163"/>
      <c r="D50" s="16" t="s">
        <v>14</v>
      </c>
      <c r="E50" s="40"/>
      <c r="F50" s="17" t="e">
        <f t="shared" si="3"/>
        <v>#DIV/0!</v>
      </c>
      <c r="G50" s="186"/>
      <c r="H50" s="142"/>
      <c r="I50" s="142"/>
      <c r="J50" s="142"/>
    </row>
    <row r="51" spans="1:10" ht="14.25" customHeight="1">
      <c r="A51" s="151"/>
      <c r="B51" s="153"/>
      <c r="C51" s="147" t="s">
        <v>16</v>
      </c>
      <c r="D51" s="16" t="s">
        <v>12</v>
      </c>
      <c r="E51" s="40"/>
      <c r="F51" s="17" t="e">
        <f t="shared" si="3"/>
        <v>#DIV/0!</v>
      </c>
      <c r="G51" s="186"/>
      <c r="H51" s="142"/>
      <c r="I51" s="142"/>
      <c r="J51" s="142"/>
    </row>
    <row r="52" spans="1:10" ht="14.25" customHeight="1">
      <c r="A52" s="151"/>
      <c r="B52" s="153"/>
      <c r="C52" s="148"/>
      <c r="D52" s="16" t="s">
        <v>13</v>
      </c>
      <c r="E52" s="40"/>
      <c r="F52" s="17" t="e">
        <f t="shared" si="3"/>
        <v>#DIV/0!</v>
      </c>
      <c r="G52" s="186"/>
      <c r="H52" s="142"/>
      <c r="I52" s="142"/>
      <c r="J52" s="142"/>
    </row>
    <row r="53" spans="1:10" ht="14.25" customHeight="1">
      <c r="A53" s="151"/>
      <c r="B53" s="153"/>
      <c r="C53" s="149"/>
      <c r="D53" s="16" t="s">
        <v>14</v>
      </c>
      <c r="E53" s="40"/>
      <c r="F53" s="17" t="e">
        <f t="shared" si="3"/>
        <v>#DIV/0!</v>
      </c>
      <c r="G53" s="186"/>
      <c r="H53" s="142"/>
      <c r="I53" s="142"/>
      <c r="J53" s="142"/>
    </row>
    <row r="54" spans="1:10" ht="14.25" customHeight="1">
      <c r="A54" s="151"/>
      <c r="B54" s="153"/>
      <c r="C54" s="176" t="s">
        <v>122</v>
      </c>
      <c r="D54" s="16" t="s">
        <v>12</v>
      </c>
      <c r="E54" s="40"/>
      <c r="F54" s="17" t="e">
        <f t="shared" si="3"/>
        <v>#DIV/0!</v>
      </c>
      <c r="G54" s="186"/>
      <c r="H54" s="142"/>
      <c r="I54" s="142"/>
      <c r="J54" s="142"/>
    </row>
    <row r="55" spans="1:10" ht="14.25" customHeight="1">
      <c r="A55" s="151"/>
      <c r="B55" s="153"/>
      <c r="C55" s="151"/>
      <c r="D55" s="16" t="s">
        <v>13</v>
      </c>
      <c r="E55" s="40"/>
      <c r="F55" s="17" t="e">
        <f t="shared" si="3"/>
        <v>#DIV/0!</v>
      </c>
      <c r="G55" s="186"/>
      <c r="H55" s="142"/>
      <c r="I55" s="142"/>
      <c r="J55" s="142"/>
    </row>
    <row r="56" spans="1:10" ht="14.25" customHeight="1">
      <c r="A56" s="151"/>
      <c r="B56" s="154"/>
      <c r="C56" s="157"/>
      <c r="D56" s="16" t="s">
        <v>14</v>
      </c>
      <c r="E56" s="40"/>
      <c r="F56" s="17" t="e">
        <f t="shared" si="3"/>
        <v>#DIV/0!</v>
      </c>
      <c r="G56" s="186"/>
      <c r="H56" s="143"/>
      <c r="I56" s="143"/>
      <c r="J56" s="143"/>
    </row>
    <row r="57" spans="1:10" ht="28.5" customHeight="1">
      <c r="A57" s="151"/>
      <c r="B57" s="12" t="s">
        <v>25</v>
      </c>
      <c r="C57" s="22" t="s">
        <v>7</v>
      </c>
      <c r="D57" s="23" t="s">
        <v>8</v>
      </c>
      <c r="E57" s="17" t="s">
        <v>20</v>
      </c>
      <c r="F57" s="21" t="s">
        <v>21</v>
      </c>
      <c r="G57" s="186"/>
      <c r="H57" s="10" t="s">
        <v>2</v>
      </c>
      <c r="I57" s="11" t="s">
        <v>3</v>
      </c>
      <c r="J57" s="11" t="s">
        <v>4</v>
      </c>
    </row>
    <row r="58" spans="1:10" ht="14.25" customHeight="1">
      <c r="A58" s="151"/>
      <c r="B58" s="167" t="s">
        <v>120</v>
      </c>
      <c r="C58" s="161" t="s">
        <v>11</v>
      </c>
      <c r="D58" s="16" t="s">
        <v>12</v>
      </c>
      <c r="E58" s="40"/>
      <c r="F58" s="17" t="e">
        <f>(E58*100)/$B$60</f>
        <v>#DIV/0!</v>
      </c>
      <c r="G58" s="186"/>
      <c r="H58" s="141"/>
      <c r="I58" s="141"/>
      <c r="J58" s="141"/>
    </row>
    <row r="59" spans="1:10" ht="14.25" customHeight="1">
      <c r="A59" s="151"/>
      <c r="B59" s="168"/>
      <c r="C59" s="162"/>
      <c r="D59" s="16" t="s">
        <v>13</v>
      </c>
      <c r="E59" s="40"/>
      <c r="F59" s="17" t="e">
        <f t="shared" ref="F59:F69" si="4">(E59*100)/$B$60</f>
        <v>#DIV/0!</v>
      </c>
      <c r="G59" s="186"/>
      <c r="H59" s="142"/>
      <c r="I59" s="142"/>
      <c r="J59" s="142"/>
    </row>
    <row r="60" spans="1:10" ht="14.25" customHeight="1">
      <c r="A60" s="151"/>
      <c r="B60" s="24">
        <f>('Compromiso 2'!G14)</f>
        <v>0</v>
      </c>
      <c r="C60" s="163"/>
      <c r="D60" s="16" t="s">
        <v>14</v>
      </c>
      <c r="E60" s="40"/>
      <c r="F60" s="17" t="e">
        <f t="shared" si="4"/>
        <v>#DIV/0!</v>
      </c>
      <c r="G60" s="186"/>
      <c r="H60" s="142"/>
      <c r="I60" s="142"/>
      <c r="J60" s="142"/>
    </row>
    <row r="61" spans="1:10" ht="14.25" customHeight="1">
      <c r="A61" s="151"/>
      <c r="B61" s="152"/>
      <c r="C61" s="161" t="s">
        <v>15</v>
      </c>
      <c r="D61" s="16" t="s">
        <v>12</v>
      </c>
      <c r="E61" s="40"/>
      <c r="F61" s="17" t="e">
        <f t="shared" si="4"/>
        <v>#DIV/0!</v>
      </c>
      <c r="G61" s="186"/>
      <c r="H61" s="142"/>
      <c r="I61" s="142"/>
      <c r="J61" s="142"/>
    </row>
    <row r="62" spans="1:10" ht="14.25" customHeight="1">
      <c r="A62" s="151"/>
      <c r="B62" s="153"/>
      <c r="C62" s="162"/>
      <c r="D62" s="16" t="s">
        <v>13</v>
      </c>
      <c r="E62" s="40"/>
      <c r="F62" s="17" t="e">
        <f t="shared" si="4"/>
        <v>#DIV/0!</v>
      </c>
      <c r="G62" s="186"/>
      <c r="H62" s="142"/>
      <c r="I62" s="142"/>
      <c r="J62" s="142"/>
    </row>
    <row r="63" spans="1:10" ht="14.25" customHeight="1">
      <c r="A63" s="151"/>
      <c r="B63" s="153"/>
      <c r="C63" s="163"/>
      <c r="D63" s="16" t="s">
        <v>14</v>
      </c>
      <c r="E63" s="40"/>
      <c r="F63" s="17" t="e">
        <f t="shared" si="4"/>
        <v>#DIV/0!</v>
      </c>
      <c r="G63" s="186"/>
      <c r="H63" s="142"/>
      <c r="I63" s="142"/>
      <c r="J63" s="142"/>
    </row>
    <row r="64" spans="1:10" ht="14.25" customHeight="1">
      <c r="A64" s="151"/>
      <c r="B64" s="153"/>
      <c r="C64" s="161" t="s">
        <v>16</v>
      </c>
      <c r="D64" s="16" t="s">
        <v>12</v>
      </c>
      <c r="E64" s="40"/>
      <c r="F64" s="17" t="e">
        <f t="shared" si="4"/>
        <v>#DIV/0!</v>
      </c>
      <c r="G64" s="186"/>
      <c r="H64" s="142"/>
      <c r="I64" s="142"/>
      <c r="J64" s="142"/>
    </row>
    <row r="65" spans="1:10" ht="14.25" customHeight="1">
      <c r="A65" s="151"/>
      <c r="B65" s="153"/>
      <c r="C65" s="162"/>
      <c r="D65" s="16" t="s">
        <v>13</v>
      </c>
      <c r="E65" s="40"/>
      <c r="F65" s="17" t="e">
        <f t="shared" si="4"/>
        <v>#DIV/0!</v>
      </c>
      <c r="G65" s="186"/>
      <c r="H65" s="142"/>
      <c r="I65" s="142"/>
      <c r="J65" s="142"/>
    </row>
    <row r="66" spans="1:10" ht="14.25" customHeight="1">
      <c r="A66" s="151"/>
      <c r="B66" s="153"/>
      <c r="C66" s="163"/>
      <c r="D66" s="16" t="s">
        <v>14</v>
      </c>
      <c r="E66" s="40"/>
      <c r="F66" s="17" t="e">
        <f t="shared" si="4"/>
        <v>#DIV/0!</v>
      </c>
      <c r="G66" s="186"/>
      <c r="H66" s="142"/>
      <c r="I66" s="142"/>
      <c r="J66" s="142"/>
    </row>
    <row r="67" spans="1:10" ht="14.25" customHeight="1">
      <c r="A67" s="151"/>
      <c r="B67" s="153"/>
      <c r="C67" s="161" t="s">
        <v>17</v>
      </c>
      <c r="D67" s="16" t="s">
        <v>12</v>
      </c>
      <c r="E67" s="40"/>
      <c r="F67" s="17" t="e">
        <f t="shared" si="4"/>
        <v>#DIV/0!</v>
      </c>
      <c r="G67" s="186"/>
      <c r="H67" s="142"/>
      <c r="I67" s="142"/>
      <c r="J67" s="142"/>
    </row>
    <row r="68" spans="1:10" ht="14.25" customHeight="1">
      <c r="A68" s="151"/>
      <c r="B68" s="153"/>
      <c r="C68" s="162"/>
      <c r="D68" s="16" t="s">
        <v>13</v>
      </c>
      <c r="E68" s="40"/>
      <c r="F68" s="17" t="e">
        <f t="shared" si="4"/>
        <v>#DIV/0!</v>
      </c>
      <c r="G68" s="186"/>
      <c r="H68" s="142"/>
      <c r="I68" s="142"/>
      <c r="J68" s="142"/>
    </row>
    <row r="69" spans="1:10" ht="14.25" customHeight="1">
      <c r="A69" s="151"/>
      <c r="B69" s="154"/>
      <c r="C69" s="163"/>
      <c r="D69" s="16" t="s">
        <v>14</v>
      </c>
      <c r="E69" s="40"/>
      <c r="F69" s="17" t="e">
        <f t="shared" si="4"/>
        <v>#DIV/0!</v>
      </c>
      <c r="G69" s="186"/>
      <c r="H69" s="143"/>
      <c r="I69" s="143"/>
      <c r="J69" s="143"/>
    </row>
    <row r="70" spans="1:10" ht="28.5" customHeight="1">
      <c r="A70" s="151"/>
      <c r="B70" s="12" t="s">
        <v>26</v>
      </c>
      <c r="C70" s="22" t="s">
        <v>7</v>
      </c>
      <c r="D70" s="23" t="s">
        <v>8</v>
      </c>
      <c r="E70" s="17" t="s">
        <v>20</v>
      </c>
      <c r="F70" s="21" t="s">
        <v>21</v>
      </c>
      <c r="G70" s="186"/>
      <c r="H70" s="10" t="s">
        <v>2</v>
      </c>
      <c r="I70" s="11" t="s">
        <v>3</v>
      </c>
      <c r="J70" s="11" t="s">
        <v>4</v>
      </c>
    </row>
    <row r="71" spans="1:10" ht="14.25" customHeight="1">
      <c r="A71" s="151"/>
      <c r="B71" s="167" t="s">
        <v>120</v>
      </c>
      <c r="C71" s="161" t="s">
        <v>11</v>
      </c>
      <c r="D71" s="16" t="s">
        <v>12</v>
      </c>
      <c r="E71" s="40"/>
      <c r="F71" s="17" t="e">
        <f>(E71*100)/$B$73</f>
        <v>#DIV/0!</v>
      </c>
      <c r="G71" s="186"/>
      <c r="H71" s="141"/>
      <c r="I71" s="141"/>
      <c r="J71" s="141"/>
    </row>
    <row r="72" spans="1:10" ht="14.25" customHeight="1">
      <c r="A72" s="151"/>
      <c r="B72" s="168"/>
      <c r="C72" s="162"/>
      <c r="D72" s="16" t="s">
        <v>13</v>
      </c>
      <c r="E72" s="40"/>
      <c r="F72" s="17" t="e">
        <f t="shared" ref="F72:F82" si="5">(E72*100)/$B$73</f>
        <v>#DIV/0!</v>
      </c>
      <c r="G72" s="186"/>
      <c r="H72" s="142"/>
      <c r="I72" s="142"/>
      <c r="J72" s="142"/>
    </row>
    <row r="73" spans="1:10" ht="14.25" customHeight="1">
      <c r="A73" s="151"/>
      <c r="B73" s="24">
        <f>('Compromiso 2'!G16)</f>
        <v>0</v>
      </c>
      <c r="C73" s="163"/>
      <c r="D73" s="16" t="s">
        <v>14</v>
      </c>
      <c r="E73" s="40"/>
      <c r="F73" s="17" t="e">
        <f t="shared" si="5"/>
        <v>#DIV/0!</v>
      </c>
      <c r="G73" s="186"/>
      <c r="H73" s="142"/>
      <c r="I73" s="142"/>
      <c r="J73" s="142"/>
    </row>
    <row r="74" spans="1:10" ht="14.25" customHeight="1">
      <c r="A74" s="151"/>
      <c r="B74" s="152"/>
      <c r="C74" s="161" t="s">
        <v>15</v>
      </c>
      <c r="D74" s="16" t="s">
        <v>12</v>
      </c>
      <c r="E74" s="40"/>
      <c r="F74" s="17" t="e">
        <f t="shared" si="5"/>
        <v>#DIV/0!</v>
      </c>
      <c r="G74" s="186"/>
      <c r="H74" s="142"/>
      <c r="I74" s="142"/>
      <c r="J74" s="142"/>
    </row>
    <row r="75" spans="1:10" ht="14.25" customHeight="1">
      <c r="A75" s="151"/>
      <c r="B75" s="153"/>
      <c r="C75" s="162"/>
      <c r="D75" s="16" t="s">
        <v>13</v>
      </c>
      <c r="E75" s="40"/>
      <c r="F75" s="17" t="e">
        <f t="shared" si="5"/>
        <v>#DIV/0!</v>
      </c>
      <c r="G75" s="186"/>
      <c r="H75" s="142"/>
      <c r="I75" s="142"/>
      <c r="J75" s="142"/>
    </row>
    <row r="76" spans="1:10" ht="14.25" customHeight="1">
      <c r="A76" s="151"/>
      <c r="B76" s="153"/>
      <c r="C76" s="163"/>
      <c r="D76" s="16" t="s">
        <v>14</v>
      </c>
      <c r="E76" s="40"/>
      <c r="F76" s="17" t="e">
        <f t="shared" si="5"/>
        <v>#DIV/0!</v>
      </c>
      <c r="G76" s="186"/>
      <c r="H76" s="142"/>
      <c r="I76" s="142"/>
      <c r="J76" s="142"/>
    </row>
    <row r="77" spans="1:10" ht="14.25" customHeight="1">
      <c r="A77" s="151"/>
      <c r="B77" s="153"/>
      <c r="C77" s="161" t="s">
        <v>16</v>
      </c>
      <c r="D77" s="16" t="s">
        <v>12</v>
      </c>
      <c r="E77" s="40"/>
      <c r="F77" s="17" t="e">
        <f t="shared" si="5"/>
        <v>#DIV/0!</v>
      </c>
      <c r="G77" s="186"/>
      <c r="H77" s="142"/>
      <c r="I77" s="142"/>
      <c r="J77" s="142"/>
    </row>
    <row r="78" spans="1:10" ht="14.25" customHeight="1">
      <c r="A78" s="151"/>
      <c r="B78" s="153"/>
      <c r="C78" s="162"/>
      <c r="D78" s="16" t="s">
        <v>13</v>
      </c>
      <c r="E78" s="40"/>
      <c r="F78" s="17" t="e">
        <f t="shared" si="5"/>
        <v>#DIV/0!</v>
      </c>
      <c r="G78" s="186"/>
      <c r="H78" s="142"/>
      <c r="I78" s="142"/>
      <c r="J78" s="142"/>
    </row>
    <row r="79" spans="1:10" ht="14.25" customHeight="1">
      <c r="A79" s="151"/>
      <c r="B79" s="153"/>
      <c r="C79" s="163"/>
      <c r="D79" s="16" t="s">
        <v>14</v>
      </c>
      <c r="E79" s="40"/>
      <c r="F79" s="17" t="e">
        <f t="shared" si="5"/>
        <v>#DIV/0!</v>
      </c>
      <c r="G79" s="186"/>
      <c r="H79" s="142"/>
      <c r="I79" s="142"/>
      <c r="J79" s="142"/>
    </row>
    <row r="80" spans="1:10" ht="14.25" customHeight="1">
      <c r="A80" s="158"/>
      <c r="B80" s="153"/>
      <c r="C80" s="161" t="s">
        <v>17</v>
      </c>
      <c r="D80" s="16" t="s">
        <v>12</v>
      </c>
      <c r="E80" s="40"/>
      <c r="F80" s="17" t="e">
        <f t="shared" si="5"/>
        <v>#DIV/0!</v>
      </c>
      <c r="G80" s="186"/>
      <c r="H80" s="142"/>
      <c r="I80" s="142"/>
      <c r="J80" s="142"/>
    </row>
    <row r="81" spans="1:10" ht="14.25" customHeight="1">
      <c r="A81" s="158"/>
      <c r="B81" s="153"/>
      <c r="C81" s="162"/>
      <c r="D81" s="16" t="s">
        <v>13</v>
      </c>
      <c r="E81" s="40"/>
      <c r="F81" s="17" t="e">
        <f t="shared" si="5"/>
        <v>#DIV/0!</v>
      </c>
      <c r="G81" s="186"/>
      <c r="H81" s="142"/>
      <c r="I81" s="142"/>
      <c r="J81" s="142"/>
    </row>
    <row r="82" spans="1:10" ht="14.25" customHeight="1">
      <c r="A82" s="172"/>
      <c r="B82" s="154"/>
      <c r="C82" s="163"/>
      <c r="D82" s="16" t="s">
        <v>14</v>
      </c>
      <c r="E82" s="40"/>
      <c r="F82" s="17" t="e">
        <f t="shared" si="5"/>
        <v>#DIV/0!</v>
      </c>
      <c r="G82" s="186"/>
      <c r="H82" s="143"/>
      <c r="I82" s="143"/>
      <c r="J82" s="143"/>
    </row>
    <row r="83" spans="1:10" ht="28.5" customHeight="1">
      <c r="A83" s="36" t="s">
        <v>27</v>
      </c>
      <c r="B83" s="12" t="s">
        <v>6</v>
      </c>
      <c r="C83" s="22" t="s">
        <v>28</v>
      </c>
      <c r="D83" s="23" t="s">
        <v>8</v>
      </c>
      <c r="E83" s="17" t="s">
        <v>20</v>
      </c>
      <c r="F83" s="21" t="s">
        <v>21</v>
      </c>
      <c r="G83" s="186"/>
      <c r="H83" s="10" t="s">
        <v>2</v>
      </c>
      <c r="I83" s="11" t="s">
        <v>3</v>
      </c>
      <c r="J83" s="11" t="s">
        <v>4</v>
      </c>
    </row>
    <row r="84" spans="1:10" ht="15.75" customHeight="1">
      <c r="A84" s="158"/>
      <c r="B84" s="167" t="s">
        <v>120</v>
      </c>
      <c r="C84" s="147" t="s">
        <v>29</v>
      </c>
      <c r="D84" s="16" t="s">
        <v>12</v>
      </c>
      <c r="E84" s="40"/>
      <c r="F84" s="17" t="e">
        <f>(E84*100)/$B$86</f>
        <v>#DIV/0!</v>
      </c>
      <c r="G84" s="186"/>
      <c r="H84" s="141"/>
      <c r="I84" s="141"/>
      <c r="J84" s="141"/>
    </row>
    <row r="85" spans="1:10" ht="15.75" customHeight="1">
      <c r="A85" s="158"/>
      <c r="B85" s="168"/>
      <c r="C85" s="148"/>
      <c r="D85" s="16" t="s">
        <v>13</v>
      </c>
      <c r="E85" s="40"/>
      <c r="F85" s="17" t="e">
        <f t="shared" ref="F85:F92" si="6">(E85*100)/$B$86</f>
        <v>#DIV/0!</v>
      </c>
      <c r="G85" s="186"/>
      <c r="H85" s="142"/>
      <c r="I85" s="142"/>
      <c r="J85" s="142"/>
    </row>
    <row r="86" spans="1:10" ht="15.75" customHeight="1">
      <c r="A86" s="37"/>
      <c r="B86" s="24">
        <f>('Compromiso 2'!G6)</f>
        <v>0</v>
      </c>
      <c r="C86" s="149"/>
      <c r="D86" s="16" t="s">
        <v>14</v>
      </c>
      <c r="E86" s="40"/>
      <c r="F86" s="17" t="e">
        <f t="shared" si="6"/>
        <v>#DIV/0!</v>
      </c>
      <c r="G86" s="186"/>
      <c r="H86" s="142"/>
      <c r="I86" s="142"/>
      <c r="J86" s="142"/>
    </row>
    <row r="87" spans="1:10" ht="15.75" customHeight="1">
      <c r="A87" s="151"/>
      <c r="B87" s="152"/>
      <c r="C87" s="169" t="s">
        <v>30</v>
      </c>
      <c r="D87" s="16" t="s">
        <v>12</v>
      </c>
      <c r="E87" s="40"/>
      <c r="F87" s="17" t="e">
        <f t="shared" si="6"/>
        <v>#DIV/0!</v>
      </c>
      <c r="G87" s="186"/>
      <c r="H87" s="142"/>
      <c r="I87" s="142"/>
      <c r="J87" s="142"/>
    </row>
    <row r="88" spans="1:10" ht="15.75" customHeight="1">
      <c r="A88" s="151"/>
      <c r="B88" s="153"/>
      <c r="C88" s="170"/>
      <c r="D88" s="16" t="s">
        <v>13</v>
      </c>
      <c r="E88" s="40"/>
      <c r="F88" s="17" t="e">
        <f t="shared" si="6"/>
        <v>#DIV/0!</v>
      </c>
      <c r="G88" s="186"/>
      <c r="H88" s="142"/>
      <c r="I88" s="142"/>
      <c r="J88" s="142"/>
    </row>
    <row r="89" spans="1:10" ht="15.75" customHeight="1">
      <c r="A89" s="151"/>
      <c r="B89" s="153"/>
      <c r="C89" s="171"/>
      <c r="D89" s="16" t="s">
        <v>14</v>
      </c>
      <c r="E89" s="40"/>
      <c r="F89" s="17" t="e">
        <f t="shared" si="6"/>
        <v>#DIV/0!</v>
      </c>
      <c r="G89" s="186"/>
      <c r="H89" s="142"/>
      <c r="I89" s="142"/>
      <c r="J89" s="142"/>
    </row>
    <row r="90" spans="1:10" ht="15.75" customHeight="1">
      <c r="A90" s="151"/>
      <c r="B90" s="153"/>
      <c r="C90" s="164" t="s">
        <v>31</v>
      </c>
      <c r="D90" s="16" t="s">
        <v>12</v>
      </c>
      <c r="E90" s="40"/>
      <c r="F90" s="17" t="e">
        <f t="shared" si="6"/>
        <v>#DIV/0!</v>
      </c>
      <c r="G90" s="186"/>
      <c r="H90" s="142"/>
      <c r="I90" s="142"/>
      <c r="J90" s="142"/>
    </row>
    <row r="91" spans="1:10" ht="15.75" customHeight="1">
      <c r="A91" s="151"/>
      <c r="B91" s="153"/>
      <c r="C91" s="165"/>
      <c r="D91" s="16" t="s">
        <v>13</v>
      </c>
      <c r="E91" s="40"/>
      <c r="F91" s="17" t="e">
        <f t="shared" si="6"/>
        <v>#DIV/0!</v>
      </c>
      <c r="G91" s="186"/>
      <c r="H91" s="142"/>
      <c r="I91" s="142"/>
      <c r="J91" s="142"/>
    </row>
    <row r="92" spans="1:10" ht="15.75" customHeight="1">
      <c r="A92" s="151"/>
      <c r="B92" s="154"/>
      <c r="C92" s="166"/>
      <c r="D92" s="16" t="s">
        <v>14</v>
      </c>
      <c r="E92" s="40"/>
      <c r="F92" s="17" t="e">
        <f t="shared" si="6"/>
        <v>#DIV/0!</v>
      </c>
      <c r="G92" s="186"/>
      <c r="H92" s="143"/>
      <c r="I92" s="143"/>
      <c r="J92" s="143"/>
    </row>
    <row r="93" spans="1:10" ht="28.5" customHeight="1">
      <c r="A93" s="38"/>
      <c r="B93" s="12" t="s">
        <v>18</v>
      </c>
      <c r="C93" s="22" t="s">
        <v>28</v>
      </c>
      <c r="D93" s="23" t="s">
        <v>8</v>
      </c>
      <c r="E93" s="17" t="s">
        <v>20</v>
      </c>
      <c r="F93" s="21" t="s">
        <v>21</v>
      </c>
      <c r="G93" s="186"/>
      <c r="H93" s="10" t="s">
        <v>2</v>
      </c>
      <c r="I93" s="11" t="s">
        <v>3</v>
      </c>
      <c r="J93" s="11" t="s">
        <v>4</v>
      </c>
    </row>
    <row r="94" spans="1:10" ht="15.75" customHeight="1">
      <c r="A94" s="158"/>
      <c r="B94" s="167" t="s">
        <v>120</v>
      </c>
      <c r="C94" s="147" t="s">
        <v>29</v>
      </c>
      <c r="D94" s="16" t="s">
        <v>12</v>
      </c>
      <c r="E94" s="40"/>
      <c r="F94" s="17" t="e">
        <f>(E94*100)/$B$96</f>
        <v>#DIV/0!</v>
      </c>
      <c r="G94" s="186"/>
      <c r="H94" s="141"/>
      <c r="I94" s="141"/>
      <c r="J94" s="141"/>
    </row>
    <row r="95" spans="1:10" ht="15.75" customHeight="1">
      <c r="A95" s="158"/>
      <c r="B95" s="168"/>
      <c r="C95" s="148"/>
      <c r="D95" s="16" t="s">
        <v>13</v>
      </c>
      <c r="E95" s="40"/>
      <c r="F95" s="17" t="e">
        <f t="shared" ref="F95:F102" si="7">(E95*100)/$B$96</f>
        <v>#DIV/0!</v>
      </c>
      <c r="G95" s="186"/>
      <c r="H95" s="142"/>
      <c r="I95" s="142"/>
      <c r="J95" s="142"/>
    </row>
    <row r="96" spans="1:10" ht="15.75" customHeight="1">
      <c r="A96" s="37"/>
      <c r="B96" s="24">
        <f>('Compromiso 2'!G8)</f>
        <v>0</v>
      </c>
      <c r="C96" s="149"/>
      <c r="D96" s="16" t="s">
        <v>14</v>
      </c>
      <c r="E96" s="40"/>
      <c r="F96" s="17" t="e">
        <f t="shared" si="7"/>
        <v>#DIV/0!</v>
      </c>
      <c r="G96" s="186"/>
      <c r="H96" s="142"/>
      <c r="I96" s="142"/>
      <c r="J96" s="142"/>
    </row>
    <row r="97" spans="1:10" ht="15.75" customHeight="1">
      <c r="A97" s="151"/>
      <c r="B97" s="152"/>
      <c r="C97" s="169" t="s">
        <v>30</v>
      </c>
      <c r="D97" s="16" t="s">
        <v>12</v>
      </c>
      <c r="E97" s="40"/>
      <c r="F97" s="17" t="e">
        <f t="shared" si="7"/>
        <v>#DIV/0!</v>
      </c>
      <c r="G97" s="186"/>
      <c r="H97" s="142"/>
      <c r="I97" s="142"/>
      <c r="J97" s="142"/>
    </row>
    <row r="98" spans="1:10" ht="15.75" customHeight="1">
      <c r="A98" s="151"/>
      <c r="B98" s="153"/>
      <c r="C98" s="170"/>
      <c r="D98" s="16" t="s">
        <v>13</v>
      </c>
      <c r="E98" s="40"/>
      <c r="F98" s="17" t="e">
        <f t="shared" si="7"/>
        <v>#DIV/0!</v>
      </c>
      <c r="G98" s="186"/>
      <c r="H98" s="142"/>
      <c r="I98" s="142"/>
      <c r="J98" s="142"/>
    </row>
    <row r="99" spans="1:10" ht="15.75" customHeight="1">
      <c r="A99" s="151"/>
      <c r="B99" s="153"/>
      <c r="C99" s="171"/>
      <c r="D99" s="16" t="s">
        <v>14</v>
      </c>
      <c r="E99" s="40"/>
      <c r="F99" s="17" t="e">
        <f t="shared" si="7"/>
        <v>#DIV/0!</v>
      </c>
      <c r="G99" s="186"/>
      <c r="H99" s="142"/>
      <c r="I99" s="142"/>
      <c r="J99" s="142"/>
    </row>
    <row r="100" spans="1:10" ht="15.75" customHeight="1">
      <c r="A100" s="151"/>
      <c r="B100" s="153"/>
      <c r="C100" s="164" t="s">
        <v>31</v>
      </c>
      <c r="D100" s="16" t="s">
        <v>12</v>
      </c>
      <c r="E100" s="40"/>
      <c r="F100" s="17" t="e">
        <f t="shared" si="7"/>
        <v>#DIV/0!</v>
      </c>
      <c r="G100" s="186"/>
      <c r="H100" s="142"/>
      <c r="I100" s="142"/>
      <c r="J100" s="142"/>
    </row>
    <row r="101" spans="1:10" ht="15.75" customHeight="1">
      <c r="A101" s="151"/>
      <c r="B101" s="153"/>
      <c r="C101" s="165"/>
      <c r="D101" s="16" t="s">
        <v>13</v>
      </c>
      <c r="E101" s="40"/>
      <c r="F101" s="17" t="e">
        <f t="shared" si="7"/>
        <v>#DIV/0!</v>
      </c>
      <c r="G101" s="186"/>
      <c r="H101" s="142"/>
      <c r="I101" s="142"/>
      <c r="J101" s="142"/>
    </row>
    <row r="102" spans="1:10" ht="15.75" customHeight="1">
      <c r="A102" s="151"/>
      <c r="B102" s="154"/>
      <c r="C102" s="166"/>
      <c r="D102" s="16" t="s">
        <v>14</v>
      </c>
      <c r="E102" s="40"/>
      <c r="F102" s="17" t="e">
        <f t="shared" si="7"/>
        <v>#DIV/0!</v>
      </c>
      <c r="G102" s="186"/>
      <c r="H102" s="143"/>
      <c r="I102" s="143"/>
      <c r="J102" s="143"/>
    </row>
    <row r="103" spans="1:10" ht="28.5" customHeight="1">
      <c r="A103" s="38"/>
      <c r="B103" s="12" t="s">
        <v>19</v>
      </c>
      <c r="C103" s="22" t="s">
        <v>28</v>
      </c>
      <c r="D103" s="23" t="s">
        <v>8</v>
      </c>
      <c r="E103" s="17" t="s">
        <v>20</v>
      </c>
      <c r="F103" s="21" t="s">
        <v>21</v>
      </c>
      <c r="G103" s="186"/>
      <c r="H103" s="10" t="s">
        <v>2</v>
      </c>
      <c r="I103" s="11" t="s">
        <v>3</v>
      </c>
      <c r="J103" s="11" t="s">
        <v>4</v>
      </c>
    </row>
    <row r="104" spans="1:10" ht="15.75" customHeight="1">
      <c r="A104" s="158"/>
      <c r="B104" s="167" t="s">
        <v>120</v>
      </c>
      <c r="C104" s="147" t="s">
        <v>29</v>
      </c>
      <c r="D104" s="16" t="s">
        <v>12</v>
      </c>
      <c r="E104" s="40"/>
      <c r="F104" s="17" t="e">
        <f>(E104*100)/$B$106</f>
        <v>#DIV/0!</v>
      </c>
      <c r="G104" s="186"/>
      <c r="H104" s="141"/>
      <c r="I104" s="141"/>
      <c r="J104" s="141"/>
    </row>
    <row r="105" spans="1:10" ht="15.75" customHeight="1">
      <c r="A105" s="158"/>
      <c r="B105" s="168"/>
      <c r="C105" s="148"/>
      <c r="D105" s="16" t="s">
        <v>13</v>
      </c>
      <c r="E105" s="40"/>
      <c r="F105" s="17" t="e">
        <f t="shared" ref="F105:F112" si="8">(E105*100)/$B$106</f>
        <v>#DIV/0!</v>
      </c>
      <c r="G105" s="186"/>
      <c r="H105" s="142"/>
      <c r="I105" s="142"/>
      <c r="J105" s="142"/>
    </row>
    <row r="106" spans="1:10" ht="15.75" customHeight="1">
      <c r="A106" s="37"/>
      <c r="B106" s="24">
        <f>('Compromiso 2'!G10)</f>
        <v>0</v>
      </c>
      <c r="C106" s="149"/>
      <c r="D106" s="16" t="s">
        <v>14</v>
      </c>
      <c r="E106" s="40"/>
      <c r="F106" s="17" t="e">
        <f t="shared" si="8"/>
        <v>#DIV/0!</v>
      </c>
      <c r="G106" s="186"/>
      <c r="H106" s="142"/>
      <c r="I106" s="142"/>
      <c r="J106" s="142"/>
    </row>
    <row r="107" spans="1:10" ht="15.75" customHeight="1">
      <c r="A107" s="151"/>
      <c r="B107" s="152"/>
      <c r="C107" s="169" t="s">
        <v>30</v>
      </c>
      <c r="D107" s="16" t="s">
        <v>12</v>
      </c>
      <c r="E107" s="40"/>
      <c r="F107" s="17" t="e">
        <f t="shared" si="8"/>
        <v>#DIV/0!</v>
      </c>
      <c r="G107" s="186"/>
      <c r="H107" s="142"/>
      <c r="I107" s="142"/>
      <c r="J107" s="142"/>
    </row>
    <row r="108" spans="1:10" ht="15.75" customHeight="1">
      <c r="A108" s="151"/>
      <c r="B108" s="153"/>
      <c r="C108" s="170"/>
      <c r="D108" s="16" t="s">
        <v>13</v>
      </c>
      <c r="E108" s="40"/>
      <c r="F108" s="17" t="e">
        <f t="shared" si="8"/>
        <v>#DIV/0!</v>
      </c>
      <c r="G108" s="186"/>
      <c r="H108" s="142"/>
      <c r="I108" s="142"/>
      <c r="J108" s="142"/>
    </row>
    <row r="109" spans="1:10" ht="15.75" customHeight="1">
      <c r="A109" s="151"/>
      <c r="B109" s="153"/>
      <c r="C109" s="171"/>
      <c r="D109" s="16" t="s">
        <v>14</v>
      </c>
      <c r="E109" s="40"/>
      <c r="F109" s="17" t="e">
        <f t="shared" si="8"/>
        <v>#DIV/0!</v>
      </c>
      <c r="G109" s="186"/>
      <c r="H109" s="142"/>
      <c r="I109" s="142"/>
      <c r="J109" s="142"/>
    </row>
    <row r="110" spans="1:10" ht="15.75" customHeight="1">
      <c r="A110" s="151"/>
      <c r="B110" s="153"/>
      <c r="C110" s="164" t="s">
        <v>31</v>
      </c>
      <c r="D110" s="16" t="s">
        <v>12</v>
      </c>
      <c r="E110" s="40"/>
      <c r="F110" s="17" t="e">
        <f t="shared" si="8"/>
        <v>#DIV/0!</v>
      </c>
      <c r="G110" s="186"/>
      <c r="H110" s="142"/>
      <c r="I110" s="142"/>
      <c r="J110" s="142"/>
    </row>
    <row r="111" spans="1:10" ht="15.75" customHeight="1">
      <c r="A111" s="151"/>
      <c r="B111" s="153"/>
      <c r="C111" s="165"/>
      <c r="D111" s="16" t="s">
        <v>13</v>
      </c>
      <c r="E111" s="40"/>
      <c r="F111" s="17" t="e">
        <f t="shared" si="8"/>
        <v>#DIV/0!</v>
      </c>
      <c r="G111" s="186"/>
      <c r="H111" s="142"/>
      <c r="I111" s="142"/>
      <c r="J111" s="142"/>
    </row>
    <row r="112" spans="1:10" ht="15.75" customHeight="1">
      <c r="A112" s="151"/>
      <c r="B112" s="154"/>
      <c r="C112" s="166"/>
      <c r="D112" s="16" t="s">
        <v>14</v>
      </c>
      <c r="E112" s="40"/>
      <c r="F112" s="17" t="e">
        <f t="shared" si="8"/>
        <v>#DIV/0!</v>
      </c>
      <c r="G112" s="186"/>
      <c r="H112" s="143"/>
      <c r="I112" s="143"/>
      <c r="J112" s="143"/>
    </row>
    <row r="113" spans="1:10" ht="28.5" customHeight="1">
      <c r="A113" s="38"/>
      <c r="B113" s="12" t="s">
        <v>24</v>
      </c>
      <c r="C113" s="22" t="s">
        <v>28</v>
      </c>
      <c r="D113" s="23" t="s">
        <v>8</v>
      </c>
      <c r="E113" s="17" t="s">
        <v>20</v>
      </c>
      <c r="F113" s="21" t="s">
        <v>21</v>
      </c>
      <c r="G113" s="186"/>
      <c r="H113" s="10" t="s">
        <v>2</v>
      </c>
      <c r="I113" s="11" t="s">
        <v>3</v>
      </c>
      <c r="J113" s="11" t="s">
        <v>4</v>
      </c>
    </row>
    <row r="114" spans="1:10" ht="15.75" customHeight="1">
      <c r="A114" s="158"/>
      <c r="B114" s="167" t="s">
        <v>120</v>
      </c>
      <c r="C114" s="147" t="s">
        <v>29</v>
      </c>
      <c r="D114" s="16" t="s">
        <v>12</v>
      </c>
      <c r="E114" s="40"/>
      <c r="F114" s="17" t="e">
        <f>(E114*100)/$B$116</f>
        <v>#DIV/0!</v>
      </c>
      <c r="G114" s="186"/>
      <c r="H114" s="141"/>
      <c r="I114" s="141"/>
      <c r="J114" s="141"/>
    </row>
    <row r="115" spans="1:10" ht="15.75" customHeight="1">
      <c r="A115" s="158"/>
      <c r="B115" s="168"/>
      <c r="C115" s="148"/>
      <c r="D115" s="16" t="s">
        <v>13</v>
      </c>
      <c r="E115" s="40"/>
      <c r="F115" s="17" t="e">
        <f t="shared" ref="F115:F122" si="9">(E115*100)/$B$116</f>
        <v>#DIV/0!</v>
      </c>
      <c r="G115" s="186"/>
      <c r="H115" s="142"/>
      <c r="I115" s="142"/>
      <c r="J115" s="142"/>
    </row>
    <row r="116" spans="1:10" ht="15.75" customHeight="1">
      <c r="A116" s="37"/>
      <c r="B116" s="24">
        <f>('Compromiso 2'!G12)</f>
        <v>0</v>
      </c>
      <c r="C116" s="149"/>
      <c r="D116" s="16" t="s">
        <v>14</v>
      </c>
      <c r="E116" s="40"/>
      <c r="F116" s="17" t="e">
        <f t="shared" si="9"/>
        <v>#DIV/0!</v>
      </c>
      <c r="G116" s="186"/>
      <c r="H116" s="142"/>
      <c r="I116" s="142"/>
      <c r="J116" s="142"/>
    </row>
    <row r="117" spans="1:10" ht="15.75" customHeight="1">
      <c r="A117" s="158"/>
      <c r="B117" s="152"/>
      <c r="C117" s="169" t="s">
        <v>30</v>
      </c>
      <c r="D117" s="16" t="s">
        <v>12</v>
      </c>
      <c r="E117" s="40"/>
      <c r="F117" s="17" t="e">
        <f t="shared" si="9"/>
        <v>#DIV/0!</v>
      </c>
      <c r="G117" s="186"/>
      <c r="H117" s="142"/>
      <c r="I117" s="142"/>
      <c r="J117" s="142"/>
    </row>
    <row r="118" spans="1:10" ht="15.75" customHeight="1">
      <c r="A118" s="158"/>
      <c r="B118" s="153"/>
      <c r="C118" s="170"/>
      <c r="D118" s="16" t="s">
        <v>13</v>
      </c>
      <c r="E118" s="40"/>
      <c r="F118" s="17" t="e">
        <f t="shared" si="9"/>
        <v>#DIV/0!</v>
      </c>
      <c r="G118" s="186"/>
      <c r="H118" s="142"/>
      <c r="I118" s="142"/>
      <c r="J118" s="142"/>
    </row>
    <row r="119" spans="1:10" ht="15.75" customHeight="1">
      <c r="A119" s="151"/>
      <c r="B119" s="153"/>
      <c r="C119" s="171"/>
      <c r="D119" s="16" t="s">
        <v>14</v>
      </c>
      <c r="E119" s="40"/>
      <c r="F119" s="17" t="e">
        <f t="shared" si="9"/>
        <v>#DIV/0!</v>
      </c>
      <c r="G119" s="186"/>
      <c r="H119" s="142"/>
      <c r="I119" s="142"/>
      <c r="J119" s="142"/>
    </row>
    <row r="120" spans="1:10" ht="15.75" customHeight="1">
      <c r="A120" s="151"/>
      <c r="B120" s="153"/>
      <c r="C120" s="164" t="s">
        <v>31</v>
      </c>
      <c r="D120" s="16" t="s">
        <v>12</v>
      </c>
      <c r="E120" s="40"/>
      <c r="F120" s="17" t="e">
        <f t="shared" si="9"/>
        <v>#DIV/0!</v>
      </c>
      <c r="G120" s="186"/>
      <c r="H120" s="142"/>
      <c r="I120" s="142"/>
      <c r="J120" s="142"/>
    </row>
    <row r="121" spans="1:10" ht="15.75" customHeight="1">
      <c r="A121" s="151"/>
      <c r="B121" s="153"/>
      <c r="C121" s="165"/>
      <c r="D121" s="16" t="s">
        <v>13</v>
      </c>
      <c r="E121" s="40"/>
      <c r="F121" s="17" t="e">
        <f t="shared" si="9"/>
        <v>#DIV/0!</v>
      </c>
      <c r="G121" s="186"/>
      <c r="H121" s="142"/>
      <c r="I121" s="142"/>
      <c r="J121" s="142"/>
    </row>
    <row r="122" spans="1:10" ht="15.75" customHeight="1">
      <c r="A122" s="151"/>
      <c r="B122" s="154"/>
      <c r="C122" s="166"/>
      <c r="D122" s="16" t="s">
        <v>14</v>
      </c>
      <c r="E122" s="40"/>
      <c r="F122" s="17" t="e">
        <f t="shared" si="9"/>
        <v>#DIV/0!</v>
      </c>
      <c r="G122" s="186"/>
      <c r="H122" s="143"/>
      <c r="I122" s="143"/>
      <c r="J122" s="143"/>
    </row>
    <row r="123" spans="1:10" ht="28.5" customHeight="1">
      <c r="A123" s="38"/>
      <c r="B123" s="12" t="s">
        <v>25</v>
      </c>
      <c r="C123" s="22" t="s">
        <v>28</v>
      </c>
      <c r="D123" s="23" t="s">
        <v>8</v>
      </c>
      <c r="E123" s="17" t="s">
        <v>20</v>
      </c>
      <c r="F123" s="21" t="s">
        <v>21</v>
      </c>
      <c r="G123" s="186"/>
      <c r="H123" s="10" t="s">
        <v>2</v>
      </c>
      <c r="I123" s="11" t="s">
        <v>3</v>
      </c>
      <c r="J123" s="11" t="s">
        <v>4</v>
      </c>
    </row>
    <row r="124" spans="1:10" ht="15.75" customHeight="1">
      <c r="A124" s="158"/>
      <c r="B124" s="167" t="s">
        <v>120</v>
      </c>
      <c r="C124" s="147" t="s">
        <v>29</v>
      </c>
      <c r="D124" s="16" t="s">
        <v>12</v>
      </c>
      <c r="E124" s="40"/>
      <c r="F124" s="17" t="e">
        <f>(E124*100)/$B$126</f>
        <v>#DIV/0!</v>
      </c>
      <c r="G124" s="186"/>
      <c r="H124" s="141"/>
      <c r="I124" s="141"/>
      <c r="J124" s="141"/>
    </row>
    <row r="125" spans="1:10" ht="15.75" customHeight="1">
      <c r="A125" s="158"/>
      <c r="B125" s="168"/>
      <c r="C125" s="148"/>
      <c r="D125" s="16" t="s">
        <v>13</v>
      </c>
      <c r="E125" s="40"/>
      <c r="F125" s="17" t="e">
        <f t="shared" ref="F125:F132" si="10">(E125*100)/$B$126</f>
        <v>#DIV/0!</v>
      </c>
      <c r="G125" s="186"/>
      <c r="H125" s="142"/>
      <c r="I125" s="142"/>
      <c r="J125" s="142"/>
    </row>
    <row r="126" spans="1:10" ht="15.75" customHeight="1">
      <c r="A126" s="37"/>
      <c r="B126" s="24">
        <f>('Compromiso 2'!G14)</f>
        <v>0</v>
      </c>
      <c r="C126" s="149"/>
      <c r="D126" s="16" t="s">
        <v>14</v>
      </c>
      <c r="E126" s="40"/>
      <c r="F126" s="17" t="e">
        <f t="shared" si="10"/>
        <v>#DIV/0!</v>
      </c>
      <c r="G126" s="186"/>
      <c r="H126" s="142"/>
      <c r="I126" s="142"/>
      <c r="J126" s="142"/>
    </row>
    <row r="127" spans="1:10" ht="15.75" customHeight="1">
      <c r="A127" s="151"/>
      <c r="B127" s="152"/>
      <c r="C127" s="169" t="s">
        <v>30</v>
      </c>
      <c r="D127" s="16" t="s">
        <v>12</v>
      </c>
      <c r="E127" s="40"/>
      <c r="F127" s="17" t="e">
        <f t="shared" si="10"/>
        <v>#DIV/0!</v>
      </c>
      <c r="G127" s="186"/>
      <c r="H127" s="142"/>
      <c r="I127" s="142"/>
      <c r="J127" s="142"/>
    </row>
    <row r="128" spans="1:10" ht="15.75" customHeight="1">
      <c r="A128" s="151"/>
      <c r="B128" s="153"/>
      <c r="C128" s="170"/>
      <c r="D128" s="16" t="s">
        <v>13</v>
      </c>
      <c r="E128" s="40"/>
      <c r="F128" s="17" t="e">
        <f t="shared" si="10"/>
        <v>#DIV/0!</v>
      </c>
      <c r="G128" s="186"/>
      <c r="H128" s="142"/>
      <c r="I128" s="142"/>
      <c r="J128" s="142"/>
    </row>
    <row r="129" spans="1:10" ht="15.75" customHeight="1">
      <c r="A129" s="151"/>
      <c r="B129" s="153"/>
      <c r="C129" s="171"/>
      <c r="D129" s="16" t="s">
        <v>14</v>
      </c>
      <c r="E129" s="40"/>
      <c r="F129" s="17" t="e">
        <f t="shared" si="10"/>
        <v>#DIV/0!</v>
      </c>
      <c r="G129" s="186"/>
      <c r="H129" s="142"/>
      <c r="I129" s="142"/>
      <c r="J129" s="142"/>
    </row>
    <row r="130" spans="1:10" ht="15.75" customHeight="1">
      <c r="A130" s="151"/>
      <c r="B130" s="153"/>
      <c r="C130" s="164" t="s">
        <v>31</v>
      </c>
      <c r="D130" s="16" t="s">
        <v>12</v>
      </c>
      <c r="E130" s="40"/>
      <c r="F130" s="17" t="e">
        <f t="shared" si="10"/>
        <v>#DIV/0!</v>
      </c>
      <c r="G130" s="186"/>
      <c r="H130" s="142"/>
      <c r="I130" s="142"/>
      <c r="J130" s="142"/>
    </row>
    <row r="131" spans="1:10" ht="15.75" customHeight="1">
      <c r="A131" s="151"/>
      <c r="B131" s="153"/>
      <c r="C131" s="165"/>
      <c r="D131" s="16" t="s">
        <v>13</v>
      </c>
      <c r="E131" s="40"/>
      <c r="F131" s="17" t="e">
        <f t="shared" si="10"/>
        <v>#DIV/0!</v>
      </c>
      <c r="G131" s="186"/>
      <c r="H131" s="142"/>
      <c r="I131" s="142"/>
      <c r="J131" s="142"/>
    </row>
    <row r="132" spans="1:10" ht="15.75" customHeight="1">
      <c r="A132" s="151"/>
      <c r="B132" s="154"/>
      <c r="C132" s="166"/>
      <c r="D132" s="16" t="s">
        <v>14</v>
      </c>
      <c r="E132" s="40"/>
      <c r="F132" s="17" t="e">
        <f t="shared" si="10"/>
        <v>#DIV/0!</v>
      </c>
      <c r="G132" s="186"/>
      <c r="H132" s="143"/>
      <c r="I132" s="143"/>
      <c r="J132" s="143"/>
    </row>
    <row r="133" spans="1:10" ht="28.5" customHeight="1">
      <c r="A133" s="38"/>
      <c r="B133" s="12" t="s">
        <v>26</v>
      </c>
      <c r="C133" s="22" t="s">
        <v>28</v>
      </c>
      <c r="D133" s="23" t="s">
        <v>8</v>
      </c>
      <c r="E133" s="17" t="s">
        <v>20</v>
      </c>
      <c r="F133" s="21" t="s">
        <v>21</v>
      </c>
      <c r="G133" s="186"/>
      <c r="H133" s="10" t="s">
        <v>2</v>
      </c>
      <c r="I133" s="11" t="s">
        <v>3</v>
      </c>
      <c r="J133" s="11" t="s">
        <v>4</v>
      </c>
    </row>
    <row r="134" spans="1:10" ht="15.75" customHeight="1">
      <c r="A134" s="158"/>
      <c r="B134" s="167" t="s">
        <v>120</v>
      </c>
      <c r="C134" s="147" t="s">
        <v>29</v>
      </c>
      <c r="D134" s="16" t="s">
        <v>12</v>
      </c>
      <c r="E134" s="40"/>
      <c r="F134" s="17" t="e">
        <f>(E134*100)/$B$136</f>
        <v>#DIV/0!</v>
      </c>
      <c r="G134" s="186"/>
      <c r="H134" s="141"/>
      <c r="I134" s="141"/>
      <c r="J134" s="141"/>
    </row>
    <row r="135" spans="1:10" ht="15.75" customHeight="1">
      <c r="A135" s="158"/>
      <c r="B135" s="168"/>
      <c r="C135" s="148"/>
      <c r="D135" s="16" t="s">
        <v>13</v>
      </c>
      <c r="E135" s="40"/>
      <c r="F135" s="17" t="e">
        <f t="shared" ref="F135:F142" si="11">(E135*100)/$B$136</f>
        <v>#DIV/0!</v>
      </c>
      <c r="G135" s="186"/>
      <c r="H135" s="142"/>
      <c r="I135" s="142"/>
      <c r="J135" s="142"/>
    </row>
    <row r="136" spans="1:10" ht="15.75" customHeight="1">
      <c r="A136" s="37"/>
      <c r="B136" s="24">
        <f>('Compromiso 2'!G16)</f>
        <v>0</v>
      </c>
      <c r="C136" s="149"/>
      <c r="D136" s="16" t="s">
        <v>14</v>
      </c>
      <c r="E136" s="40"/>
      <c r="F136" s="17" t="e">
        <f t="shared" si="11"/>
        <v>#DIV/0!</v>
      </c>
      <c r="G136" s="186"/>
      <c r="H136" s="142"/>
      <c r="I136" s="142"/>
      <c r="J136" s="142"/>
    </row>
    <row r="137" spans="1:10" ht="15.75" customHeight="1">
      <c r="A137" s="151"/>
      <c r="B137" s="152"/>
      <c r="C137" s="169" t="s">
        <v>30</v>
      </c>
      <c r="D137" s="16" t="s">
        <v>12</v>
      </c>
      <c r="E137" s="40"/>
      <c r="F137" s="17" t="e">
        <f t="shared" si="11"/>
        <v>#DIV/0!</v>
      </c>
      <c r="G137" s="186"/>
      <c r="H137" s="142"/>
      <c r="I137" s="142"/>
      <c r="J137" s="142"/>
    </row>
    <row r="138" spans="1:10" ht="15.75" customHeight="1">
      <c r="A138" s="151"/>
      <c r="B138" s="153"/>
      <c r="C138" s="170"/>
      <c r="D138" s="16" t="s">
        <v>13</v>
      </c>
      <c r="E138" s="40"/>
      <c r="F138" s="17" t="e">
        <f t="shared" si="11"/>
        <v>#DIV/0!</v>
      </c>
      <c r="G138" s="186"/>
      <c r="H138" s="142"/>
      <c r="I138" s="142"/>
      <c r="J138" s="142"/>
    </row>
    <row r="139" spans="1:10" ht="15.75" customHeight="1">
      <c r="A139" s="151"/>
      <c r="B139" s="153"/>
      <c r="C139" s="171"/>
      <c r="D139" s="16" t="s">
        <v>14</v>
      </c>
      <c r="E139" s="40"/>
      <c r="F139" s="17" t="e">
        <f t="shared" si="11"/>
        <v>#DIV/0!</v>
      </c>
      <c r="G139" s="186"/>
      <c r="H139" s="142"/>
      <c r="I139" s="142"/>
      <c r="J139" s="142"/>
    </row>
    <row r="140" spans="1:10" ht="15.75" customHeight="1">
      <c r="A140" s="151"/>
      <c r="B140" s="153"/>
      <c r="C140" s="164" t="s">
        <v>31</v>
      </c>
      <c r="D140" s="16" t="s">
        <v>12</v>
      </c>
      <c r="E140" s="40"/>
      <c r="F140" s="17" t="e">
        <f t="shared" si="11"/>
        <v>#DIV/0!</v>
      </c>
      <c r="G140" s="186"/>
      <c r="H140" s="142"/>
      <c r="I140" s="142"/>
      <c r="J140" s="142"/>
    </row>
    <row r="141" spans="1:10" ht="15.75" customHeight="1">
      <c r="A141" s="151"/>
      <c r="B141" s="153"/>
      <c r="C141" s="165"/>
      <c r="D141" s="16" t="s">
        <v>13</v>
      </c>
      <c r="E141" s="40"/>
      <c r="F141" s="17" t="e">
        <f t="shared" si="11"/>
        <v>#DIV/0!</v>
      </c>
      <c r="G141" s="186"/>
      <c r="H141" s="142"/>
      <c r="I141" s="142"/>
      <c r="J141" s="142"/>
    </row>
    <row r="142" spans="1:10" ht="15.75" customHeight="1">
      <c r="A142" s="157"/>
      <c r="B142" s="154"/>
      <c r="C142" s="166"/>
      <c r="D142" s="16" t="s">
        <v>14</v>
      </c>
      <c r="E142" s="40"/>
      <c r="F142" s="17" t="e">
        <f t="shared" si="11"/>
        <v>#DIV/0!</v>
      </c>
      <c r="G142" s="186"/>
      <c r="H142" s="143"/>
      <c r="I142" s="143"/>
      <c r="J142" s="143"/>
    </row>
    <row r="143" spans="1:10" ht="28.5" customHeight="1">
      <c r="A143" s="39" t="s">
        <v>32</v>
      </c>
      <c r="B143" s="12" t="s">
        <v>6</v>
      </c>
      <c r="C143" s="22" t="s">
        <v>28</v>
      </c>
      <c r="D143" s="23" t="s">
        <v>8</v>
      </c>
      <c r="E143" s="17" t="s">
        <v>20</v>
      </c>
      <c r="F143" s="21" t="s">
        <v>21</v>
      </c>
      <c r="G143" s="186"/>
      <c r="H143" s="10" t="s">
        <v>2</v>
      </c>
      <c r="I143" s="11" t="s">
        <v>3</v>
      </c>
      <c r="J143" s="11" t="s">
        <v>4</v>
      </c>
    </row>
    <row r="144" spans="1:10" ht="18.75" customHeight="1">
      <c r="A144" s="158"/>
      <c r="B144" s="167" t="s">
        <v>120</v>
      </c>
      <c r="C144" s="161" t="s">
        <v>33</v>
      </c>
      <c r="D144" s="16" t="s">
        <v>12</v>
      </c>
      <c r="E144" s="40"/>
      <c r="F144" s="17" t="e">
        <f>(E144*100)/$B$146</f>
        <v>#DIV/0!</v>
      </c>
      <c r="G144" s="186"/>
      <c r="H144" s="141"/>
      <c r="I144" s="141"/>
      <c r="J144" s="141"/>
    </row>
    <row r="145" spans="1:10" ht="14.25" customHeight="1">
      <c r="A145" s="158"/>
      <c r="B145" s="168"/>
      <c r="C145" s="162"/>
      <c r="D145" s="16" t="s">
        <v>13</v>
      </c>
      <c r="E145" s="40"/>
      <c r="F145" s="17" t="e">
        <f t="shared" ref="F145:F155" si="12">(E145*100)/$B$146</f>
        <v>#DIV/0!</v>
      </c>
      <c r="G145" s="186"/>
      <c r="H145" s="142"/>
      <c r="I145" s="142"/>
      <c r="J145" s="142"/>
    </row>
    <row r="146" spans="1:10" ht="16.5" customHeight="1">
      <c r="A146" s="37"/>
      <c r="B146" s="24">
        <f>('Compromiso 2'!G6)</f>
        <v>0</v>
      </c>
      <c r="C146" s="163"/>
      <c r="D146" s="16" t="s">
        <v>14</v>
      </c>
      <c r="E146" s="40"/>
      <c r="F146" s="17" t="e">
        <f t="shared" si="12"/>
        <v>#DIV/0!</v>
      </c>
      <c r="G146" s="186"/>
      <c r="H146" s="142"/>
      <c r="I146" s="142"/>
      <c r="J146" s="142"/>
    </row>
    <row r="147" spans="1:10" ht="14.25" customHeight="1">
      <c r="A147" s="151"/>
      <c r="B147" s="152"/>
      <c r="C147" s="164" t="s">
        <v>34</v>
      </c>
      <c r="D147" s="16" t="s">
        <v>12</v>
      </c>
      <c r="E147" s="40"/>
      <c r="F147" s="17" t="e">
        <f t="shared" si="12"/>
        <v>#DIV/0!</v>
      </c>
      <c r="G147" s="186"/>
      <c r="H147" s="142"/>
      <c r="I147" s="142"/>
      <c r="J147" s="142"/>
    </row>
    <row r="148" spans="1:10" ht="14.25" customHeight="1">
      <c r="A148" s="151"/>
      <c r="B148" s="153"/>
      <c r="C148" s="165"/>
      <c r="D148" s="16" t="s">
        <v>13</v>
      </c>
      <c r="E148" s="40"/>
      <c r="F148" s="17" t="e">
        <f t="shared" si="12"/>
        <v>#DIV/0!</v>
      </c>
      <c r="G148" s="186"/>
      <c r="H148" s="142"/>
      <c r="I148" s="142"/>
      <c r="J148" s="142"/>
    </row>
    <row r="149" spans="1:10" ht="20.85" customHeight="1">
      <c r="A149" s="151"/>
      <c r="B149" s="153"/>
      <c r="C149" s="166"/>
      <c r="D149" s="16" t="s">
        <v>14</v>
      </c>
      <c r="E149" s="40"/>
      <c r="F149" s="17" t="e">
        <f t="shared" si="12"/>
        <v>#DIV/0!</v>
      </c>
      <c r="G149" s="186"/>
      <c r="H149" s="142"/>
      <c r="I149" s="142"/>
      <c r="J149" s="142"/>
    </row>
    <row r="150" spans="1:10" ht="14.25" customHeight="1">
      <c r="A150" s="151"/>
      <c r="B150" s="153"/>
      <c r="C150" s="164" t="s">
        <v>35</v>
      </c>
      <c r="D150" s="16" t="s">
        <v>12</v>
      </c>
      <c r="E150" s="40"/>
      <c r="F150" s="17" t="e">
        <f t="shared" si="12"/>
        <v>#DIV/0!</v>
      </c>
      <c r="G150" s="186"/>
      <c r="H150" s="142"/>
      <c r="I150" s="142"/>
      <c r="J150" s="142"/>
    </row>
    <row r="151" spans="1:10" ht="14.25" customHeight="1">
      <c r="A151" s="151"/>
      <c r="B151" s="153"/>
      <c r="C151" s="165"/>
      <c r="D151" s="16" t="s">
        <v>13</v>
      </c>
      <c r="E151" s="40"/>
      <c r="F151" s="17" t="e">
        <f t="shared" si="12"/>
        <v>#DIV/0!</v>
      </c>
      <c r="G151" s="186"/>
      <c r="H151" s="142"/>
      <c r="I151" s="142"/>
      <c r="J151" s="142"/>
    </row>
    <row r="152" spans="1:10" ht="14.25" customHeight="1">
      <c r="A152" s="151"/>
      <c r="B152" s="153"/>
      <c r="C152" s="166"/>
      <c r="D152" s="16" t="s">
        <v>14</v>
      </c>
      <c r="E152" s="40"/>
      <c r="F152" s="17" t="e">
        <f t="shared" si="12"/>
        <v>#DIV/0!</v>
      </c>
      <c r="G152" s="186"/>
      <c r="H152" s="142"/>
      <c r="I152" s="142"/>
      <c r="J152" s="142"/>
    </row>
    <row r="153" spans="1:10" ht="15.75" customHeight="1">
      <c r="A153" s="151"/>
      <c r="B153" s="153"/>
      <c r="C153" s="164" t="s">
        <v>36</v>
      </c>
      <c r="D153" s="16" t="s">
        <v>12</v>
      </c>
      <c r="E153" s="40"/>
      <c r="F153" s="17" t="e">
        <f t="shared" si="12"/>
        <v>#DIV/0!</v>
      </c>
      <c r="G153" s="186"/>
      <c r="H153" s="142"/>
      <c r="I153" s="142"/>
      <c r="J153" s="142"/>
    </row>
    <row r="154" spans="1:10" ht="15.75" customHeight="1">
      <c r="A154" s="151"/>
      <c r="B154" s="153"/>
      <c r="C154" s="165"/>
      <c r="D154" s="16" t="s">
        <v>13</v>
      </c>
      <c r="E154" s="40"/>
      <c r="F154" s="17" t="e">
        <f t="shared" si="12"/>
        <v>#DIV/0!</v>
      </c>
      <c r="G154" s="186"/>
      <c r="H154" s="142"/>
      <c r="I154" s="142"/>
      <c r="J154" s="142"/>
    </row>
    <row r="155" spans="1:10" ht="15.75" customHeight="1">
      <c r="A155" s="151"/>
      <c r="B155" s="154"/>
      <c r="C155" s="166"/>
      <c r="D155" s="16" t="s">
        <v>14</v>
      </c>
      <c r="E155" s="40"/>
      <c r="F155" s="17" t="e">
        <f t="shared" si="12"/>
        <v>#DIV/0!</v>
      </c>
      <c r="G155" s="186"/>
      <c r="H155" s="143"/>
      <c r="I155" s="143"/>
      <c r="J155" s="143"/>
    </row>
    <row r="156" spans="1:10" ht="28.5" customHeight="1">
      <c r="A156" s="38"/>
      <c r="B156" s="12" t="s">
        <v>18</v>
      </c>
      <c r="C156" s="22" t="s">
        <v>28</v>
      </c>
      <c r="D156" s="23" t="s">
        <v>8</v>
      </c>
      <c r="E156" s="17" t="s">
        <v>20</v>
      </c>
      <c r="F156" s="21" t="s">
        <v>21</v>
      </c>
      <c r="G156" s="186"/>
      <c r="H156" s="10" t="s">
        <v>2</v>
      </c>
      <c r="I156" s="11" t="s">
        <v>3</v>
      </c>
      <c r="J156" s="11" t="s">
        <v>4</v>
      </c>
    </row>
    <row r="157" spans="1:10" ht="15.75" customHeight="1">
      <c r="A157" s="37"/>
      <c r="B157" s="167" t="s">
        <v>120</v>
      </c>
      <c r="C157" s="161" t="s">
        <v>33</v>
      </c>
      <c r="D157" s="16" t="s">
        <v>12</v>
      </c>
      <c r="E157" s="40"/>
      <c r="F157" s="17" t="e">
        <f>(E157*100)/$B$159</f>
        <v>#DIV/0!</v>
      </c>
      <c r="G157" s="186"/>
      <c r="H157" s="141"/>
      <c r="I157" s="141"/>
      <c r="J157" s="141"/>
    </row>
    <row r="158" spans="1:10" ht="15.75" customHeight="1">
      <c r="A158" s="151"/>
      <c r="B158" s="175"/>
      <c r="C158" s="162"/>
      <c r="D158" s="16" t="s">
        <v>13</v>
      </c>
      <c r="E158" s="40"/>
      <c r="F158" s="17" t="e">
        <f t="shared" ref="F158:F168" si="13">(E158*100)/$B$159</f>
        <v>#DIV/0!</v>
      </c>
      <c r="G158" s="186"/>
      <c r="H158" s="142"/>
      <c r="I158" s="142"/>
      <c r="J158" s="142"/>
    </row>
    <row r="159" spans="1:10" ht="15.75" customHeight="1">
      <c r="A159" s="151"/>
      <c r="B159" s="24">
        <f>('Compromiso 2'!G8)</f>
        <v>0</v>
      </c>
      <c r="C159" s="163"/>
      <c r="D159" s="16" t="s">
        <v>14</v>
      </c>
      <c r="E159" s="40"/>
      <c r="F159" s="17" t="e">
        <f t="shared" si="13"/>
        <v>#DIV/0!</v>
      </c>
      <c r="G159" s="186"/>
      <c r="H159" s="142"/>
      <c r="I159" s="142"/>
      <c r="J159" s="142"/>
    </row>
    <row r="160" spans="1:10" ht="15.75" customHeight="1">
      <c r="A160" s="151"/>
      <c r="B160" s="152"/>
      <c r="C160" s="164" t="s">
        <v>34</v>
      </c>
      <c r="D160" s="16" t="s">
        <v>12</v>
      </c>
      <c r="E160" s="40"/>
      <c r="F160" s="17" t="e">
        <f t="shared" si="13"/>
        <v>#DIV/0!</v>
      </c>
      <c r="G160" s="186"/>
      <c r="H160" s="142"/>
      <c r="I160" s="142"/>
      <c r="J160" s="142"/>
    </row>
    <row r="161" spans="1:10" ht="15.75" customHeight="1">
      <c r="A161" s="151"/>
      <c r="B161" s="153"/>
      <c r="C161" s="165"/>
      <c r="D161" s="16" t="s">
        <v>13</v>
      </c>
      <c r="E161" s="40"/>
      <c r="F161" s="17" t="e">
        <f t="shared" si="13"/>
        <v>#DIV/0!</v>
      </c>
      <c r="G161" s="186"/>
      <c r="H161" s="142"/>
      <c r="I161" s="142"/>
      <c r="J161" s="142"/>
    </row>
    <row r="162" spans="1:10" ht="15.75" customHeight="1">
      <c r="A162" s="151"/>
      <c r="B162" s="153"/>
      <c r="C162" s="166"/>
      <c r="D162" s="16" t="s">
        <v>14</v>
      </c>
      <c r="E162" s="40"/>
      <c r="F162" s="17" t="e">
        <f t="shared" si="13"/>
        <v>#DIV/0!</v>
      </c>
      <c r="G162" s="186"/>
      <c r="H162" s="142"/>
      <c r="I162" s="142"/>
      <c r="J162" s="142"/>
    </row>
    <row r="163" spans="1:10" ht="15.75" customHeight="1">
      <c r="A163" s="151"/>
      <c r="B163" s="153"/>
      <c r="C163" s="164" t="s">
        <v>35</v>
      </c>
      <c r="D163" s="16" t="s">
        <v>12</v>
      </c>
      <c r="E163" s="40"/>
      <c r="F163" s="17" t="e">
        <f t="shared" si="13"/>
        <v>#DIV/0!</v>
      </c>
      <c r="G163" s="186"/>
      <c r="H163" s="142"/>
      <c r="I163" s="142"/>
      <c r="J163" s="142"/>
    </row>
    <row r="164" spans="1:10" ht="15.75" customHeight="1">
      <c r="A164" s="151"/>
      <c r="B164" s="153"/>
      <c r="C164" s="165"/>
      <c r="D164" s="16" t="s">
        <v>13</v>
      </c>
      <c r="E164" s="40"/>
      <c r="F164" s="17" t="e">
        <f t="shared" si="13"/>
        <v>#DIV/0!</v>
      </c>
      <c r="G164" s="186"/>
      <c r="H164" s="142"/>
      <c r="I164" s="142"/>
      <c r="J164" s="142"/>
    </row>
    <row r="165" spans="1:10" ht="15.75" customHeight="1">
      <c r="A165" s="151"/>
      <c r="B165" s="153"/>
      <c r="C165" s="166"/>
      <c r="D165" s="16" t="s">
        <v>14</v>
      </c>
      <c r="E165" s="40"/>
      <c r="F165" s="17" t="e">
        <f t="shared" si="13"/>
        <v>#DIV/0!</v>
      </c>
      <c r="G165" s="186"/>
      <c r="H165" s="142"/>
      <c r="I165" s="142"/>
      <c r="J165" s="142"/>
    </row>
    <row r="166" spans="1:10" ht="15.75" customHeight="1">
      <c r="A166" s="151"/>
      <c r="B166" s="153"/>
      <c r="C166" s="164" t="s">
        <v>36</v>
      </c>
      <c r="D166" s="16" t="s">
        <v>12</v>
      </c>
      <c r="E166" s="40"/>
      <c r="F166" s="17" t="e">
        <f t="shared" si="13"/>
        <v>#DIV/0!</v>
      </c>
      <c r="G166" s="186"/>
      <c r="H166" s="142"/>
      <c r="I166" s="142"/>
      <c r="J166" s="142"/>
    </row>
    <row r="167" spans="1:10" ht="15.75" customHeight="1">
      <c r="A167" s="151"/>
      <c r="B167" s="153"/>
      <c r="C167" s="165"/>
      <c r="D167" s="16" t="s">
        <v>13</v>
      </c>
      <c r="E167" s="40"/>
      <c r="F167" s="17" t="e">
        <f t="shared" si="13"/>
        <v>#DIV/0!</v>
      </c>
      <c r="G167" s="186"/>
      <c r="H167" s="142"/>
      <c r="I167" s="142"/>
      <c r="J167" s="142"/>
    </row>
    <row r="168" spans="1:10" ht="15.75" customHeight="1">
      <c r="A168" s="151"/>
      <c r="B168" s="154"/>
      <c r="C168" s="166"/>
      <c r="D168" s="16" t="s">
        <v>14</v>
      </c>
      <c r="E168" s="40"/>
      <c r="F168" s="17" t="e">
        <f t="shared" si="13"/>
        <v>#DIV/0!</v>
      </c>
      <c r="G168" s="186"/>
      <c r="H168" s="143"/>
      <c r="I168" s="143"/>
      <c r="J168" s="143"/>
    </row>
    <row r="169" spans="1:10" ht="37.35" customHeight="1">
      <c r="A169" s="151"/>
      <c r="B169" s="12" t="s">
        <v>19</v>
      </c>
      <c r="C169" s="14" t="s">
        <v>28</v>
      </c>
      <c r="D169" s="14" t="s">
        <v>8</v>
      </c>
      <c r="E169" s="13" t="s">
        <v>9</v>
      </c>
      <c r="F169" s="15" t="s">
        <v>10</v>
      </c>
      <c r="G169" s="186"/>
      <c r="H169" s="19" t="s">
        <v>2</v>
      </c>
      <c r="I169" s="12" t="s">
        <v>3</v>
      </c>
      <c r="J169" s="12" t="s">
        <v>4</v>
      </c>
    </row>
    <row r="170" spans="1:10" ht="15.75" customHeight="1">
      <c r="A170" s="151"/>
      <c r="B170" s="167" t="s">
        <v>120</v>
      </c>
      <c r="C170" s="161" t="s">
        <v>33</v>
      </c>
      <c r="D170" s="16" t="s">
        <v>12</v>
      </c>
      <c r="E170" s="40"/>
      <c r="F170" s="17" t="e">
        <f>(E170*100)/$B$172</f>
        <v>#DIV/0!</v>
      </c>
      <c r="G170" s="186"/>
      <c r="H170" s="141"/>
      <c r="I170" s="141"/>
      <c r="J170" s="141"/>
    </row>
    <row r="171" spans="1:10" ht="15.75" customHeight="1">
      <c r="A171" s="151"/>
      <c r="B171" s="168"/>
      <c r="C171" s="162"/>
      <c r="D171" s="16" t="s">
        <v>13</v>
      </c>
      <c r="E171" s="40"/>
      <c r="F171" s="17" t="e">
        <f t="shared" ref="F171:F181" si="14">(E171*100)/$B$172</f>
        <v>#DIV/0!</v>
      </c>
      <c r="G171" s="186"/>
      <c r="H171" s="142"/>
      <c r="I171" s="142"/>
      <c r="J171" s="142"/>
    </row>
    <row r="172" spans="1:10" ht="15.75" customHeight="1">
      <c r="A172" s="151"/>
      <c r="B172" s="24">
        <f>('Compromiso 2'!G10)</f>
        <v>0</v>
      </c>
      <c r="C172" s="163"/>
      <c r="D172" s="16" t="s">
        <v>14</v>
      </c>
      <c r="E172" s="40"/>
      <c r="F172" s="17" t="e">
        <f t="shared" si="14"/>
        <v>#DIV/0!</v>
      </c>
      <c r="G172" s="186"/>
      <c r="H172" s="142"/>
      <c r="I172" s="142"/>
      <c r="J172" s="142"/>
    </row>
    <row r="173" spans="1:10" ht="15.75" customHeight="1">
      <c r="A173" s="151"/>
      <c r="B173" s="152"/>
      <c r="C173" s="164" t="s">
        <v>34</v>
      </c>
      <c r="D173" s="16" t="s">
        <v>12</v>
      </c>
      <c r="E173" s="40"/>
      <c r="F173" s="17" t="e">
        <f t="shared" si="14"/>
        <v>#DIV/0!</v>
      </c>
      <c r="G173" s="186"/>
      <c r="H173" s="142"/>
      <c r="I173" s="142"/>
      <c r="J173" s="142"/>
    </row>
    <row r="174" spans="1:10" ht="15.75" customHeight="1">
      <c r="A174" s="151"/>
      <c r="B174" s="153"/>
      <c r="C174" s="165"/>
      <c r="D174" s="16" t="s">
        <v>13</v>
      </c>
      <c r="E174" s="40"/>
      <c r="F174" s="17" t="e">
        <f t="shared" si="14"/>
        <v>#DIV/0!</v>
      </c>
      <c r="G174" s="186"/>
      <c r="H174" s="142"/>
      <c r="I174" s="142"/>
      <c r="J174" s="142"/>
    </row>
    <row r="175" spans="1:10" ht="15.75" customHeight="1">
      <c r="A175" s="151"/>
      <c r="B175" s="153"/>
      <c r="C175" s="166"/>
      <c r="D175" s="16" t="s">
        <v>14</v>
      </c>
      <c r="E175" s="40"/>
      <c r="F175" s="17" t="e">
        <f t="shared" si="14"/>
        <v>#DIV/0!</v>
      </c>
      <c r="G175" s="186"/>
      <c r="H175" s="142"/>
      <c r="I175" s="142"/>
      <c r="J175" s="142"/>
    </row>
    <row r="176" spans="1:10" ht="15.75" customHeight="1">
      <c r="A176" s="151"/>
      <c r="B176" s="153"/>
      <c r="C176" s="164" t="s">
        <v>35</v>
      </c>
      <c r="D176" s="16" t="s">
        <v>12</v>
      </c>
      <c r="E176" s="40"/>
      <c r="F176" s="17" t="e">
        <f t="shared" si="14"/>
        <v>#DIV/0!</v>
      </c>
      <c r="G176" s="186"/>
      <c r="H176" s="142"/>
      <c r="I176" s="142"/>
      <c r="J176" s="142"/>
    </row>
    <row r="177" spans="1:10" ht="15.75" customHeight="1">
      <c r="A177" s="151"/>
      <c r="B177" s="153"/>
      <c r="C177" s="165"/>
      <c r="D177" s="16" t="s">
        <v>13</v>
      </c>
      <c r="E177" s="40"/>
      <c r="F177" s="17" t="e">
        <f t="shared" si="14"/>
        <v>#DIV/0!</v>
      </c>
      <c r="G177" s="186"/>
      <c r="H177" s="142"/>
      <c r="I177" s="142"/>
      <c r="J177" s="142"/>
    </row>
    <row r="178" spans="1:10" ht="15.75" customHeight="1">
      <c r="A178" s="151"/>
      <c r="B178" s="153"/>
      <c r="C178" s="166"/>
      <c r="D178" s="16" t="s">
        <v>14</v>
      </c>
      <c r="E178" s="40"/>
      <c r="F178" s="17" t="e">
        <f t="shared" si="14"/>
        <v>#DIV/0!</v>
      </c>
      <c r="G178" s="186"/>
      <c r="H178" s="142"/>
      <c r="I178" s="142"/>
      <c r="J178" s="142"/>
    </row>
    <row r="179" spans="1:10" ht="15.75" customHeight="1">
      <c r="A179" s="151"/>
      <c r="B179" s="153"/>
      <c r="C179" s="164" t="s">
        <v>36</v>
      </c>
      <c r="D179" s="16" t="s">
        <v>12</v>
      </c>
      <c r="E179" s="40"/>
      <c r="F179" s="17" t="e">
        <f t="shared" si="14"/>
        <v>#DIV/0!</v>
      </c>
      <c r="G179" s="186"/>
      <c r="H179" s="142"/>
      <c r="I179" s="142"/>
      <c r="J179" s="142"/>
    </row>
    <row r="180" spans="1:10" ht="15.75" customHeight="1">
      <c r="A180" s="151"/>
      <c r="B180" s="153"/>
      <c r="C180" s="165"/>
      <c r="D180" s="16" t="s">
        <v>13</v>
      </c>
      <c r="E180" s="40"/>
      <c r="F180" s="17" t="e">
        <f t="shared" si="14"/>
        <v>#DIV/0!</v>
      </c>
      <c r="G180" s="186"/>
      <c r="H180" s="142"/>
      <c r="I180" s="142"/>
      <c r="J180" s="142"/>
    </row>
    <row r="181" spans="1:10" ht="15.75" customHeight="1">
      <c r="A181" s="151"/>
      <c r="B181" s="154"/>
      <c r="C181" s="166"/>
      <c r="D181" s="16" t="s">
        <v>14</v>
      </c>
      <c r="E181" s="40"/>
      <c r="F181" s="17" t="e">
        <f t="shared" si="14"/>
        <v>#DIV/0!</v>
      </c>
      <c r="G181" s="186"/>
      <c r="H181" s="143"/>
      <c r="I181" s="143"/>
      <c r="J181" s="143"/>
    </row>
    <row r="182" spans="1:10" ht="28.5" customHeight="1">
      <c r="A182" s="151"/>
      <c r="B182" s="12" t="s">
        <v>24</v>
      </c>
      <c r="C182" s="23" t="s">
        <v>28</v>
      </c>
      <c r="D182" s="23" t="s">
        <v>8</v>
      </c>
      <c r="E182" s="17" t="s">
        <v>20</v>
      </c>
      <c r="F182" s="21" t="s">
        <v>21</v>
      </c>
      <c r="G182" s="186"/>
      <c r="H182" s="10" t="s">
        <v>2</v>
      </c>
      <c r="I182" s="11" t="s">
        <v>3</v>
      </c>
      <c r="J182" s="11" t="s">
        <v>4</v>
      </c>
    </row>
    <row r="183" spans="1:10" ht="15.75" customHeight="1">
      <c r="A183" s="151"/>
      <c r="B183" s="167" t="s">
        <v>120</v>
      </c>
      <c r="C183" s="161" t="s">
        <v>33</v>
      </c>
      <c r="D183" s="16" t="s">
        <v>12</v>
      </c>
      <c r="E183" s="40"/>
      <c r="F183" s="17" t="e">
        <f>(E183*100)/$B$185</f>
        <v>#DIV/0!</v>
      </c>
      <c r="G183" s="186"/>
      <c r="H183" s="141"/>
      <c r="I183" s="141"/>
      <c r="J183" s="141"/>
    </row>
    <row r="184" spans="1:10" ht="15.75" customHeight="1">
      <c r="A184" s="151"/>
      <c r="B184" s="168"/>
      <c r="C184" s="162"/>
      <c r="D184" s="16" t="s">
        <v>13</v>
      </c>
      <c r="E184" s="40"/>
      <c r="F184" s="17" t="e">
        <f t="shared" ref="F184:F194" si="15">(E184*100)/$B$185</f>
        <v>#DIV/0!</v>
      </c>
      <c r="G184" s="186"/>
      <c r="H184" s="142"/>
      <c r="I184" s="142"/>
      <c r="J184" s="142"/>
    </row>
    <row r="185" spans="1:10" ht="19.350000000000001" customHeight="1">
      <c r="A185" s="151"/>
      <c r="B185" s="24">
        <f>('Compromiso 2'!G12)</f>
        <v>0</v>
      </c>
      <c r="C185" s="163"/>
      <c r="D185" s="16" t="s">
        <v>14</v>
      </c>
      <c r="E185" s="40"/>
      <c r="F185" s="17" t="e">
        <f t="shared" si="15"/>
        <v>#DIV/0!</v>
      </c>
      <c r="G185" s="186"/>
      <c r="H185" s="142"/>
      <c r="I185" s="142"/>
      <c r="J185" s="142"/>
    </row>
    <row r="186" spans="1:10" ht="15.75" customHeight="1">
      <c r="A186" s="151"/>
      <c r="B186" s="152"/>
      <c r="C186" s="164" t="s">
        <v>34</v>
      </c>
      <c r="D186" s="16" t="s">
        <v>12</v>
      </c>
      <c r="E186" s="40"/>
      <c r="F186" s="17" t="e">
        <f t="shared" si="15"/>
        <v>#DIV/0!</v>
      </c>
      <c r="G186" s="186"/>
      <c r="H186" s="142"/>
      <c r="I186" s="142"/>
      <c r="J186" s="142"/>
    </row>
    <row r="187" spans="1:10" ht="15.75" customHeight="1">
      <c r="A187" s="151"/>
      <c r="B187" s="153"/>
      <c r="C187" s="165"/>
      <c r="D187" s="16" t="s">
        <v>13</v>
      </c>
      <c r="E187" s="40"/>
      <c r="F187" s="17" t="e">
        <f t="shared" si="15"/>
        <v>#DIV/0!</v>
      </c>
      <c r="G187" s="186"/>
      <c r="H187" s="142"/>
      <c r="I187" s="142"/>
      <c r="J187" s="142"/>
    </row>
    <row r="188" spans="1:10" ht="21.6" customHeight="1">
      <c r="A188" s="151"/>
      <c r="B188" s="153"/>
      <c r="C188" s="166"/>
      <c r="D188" s="16" t="s">
        <v>14</v>
      </c>
      <c r="E188" s="40"/>
      <c r="F188" s="17" t="e">
        <f t="shared" si="15"/>
        <v>#DIV/0!</v>
      </c>
      <c r="G188" s="186"/>
      <c r="H188" s="142"/>
      <c r="I188" s="142"/>
      <c r="J188" s="142"/>
    </row>
    <row r="189" spans="1:10" ht="18.600000000000001" customHeight="1">
      <c r="A189" s="151"/>
      <c r="B189" s="153"/>
      <c r="C189" s="164" t="s">
        <v>35</v>
      </c>
      <c r="D189" s="16" t="s">
        <v>12</v>
      </c>
      <c r="E189" s="40"/>
      <c r="F189" s="17" t="e">
        <f t="shared" si="15"/>
        <v>#DIV/0!</v>
      </c>
      <c r="G189" s="186"/>
      <c r="H189" s="142"/>
      <c r="I189" s="142"/>
      <c r="J189" s="142"/>
    </row>
    <row r="190" spans="1:10" ht="15.75" customHeight="1">
      <c r="A190" s="151"/>
      <c r="B190" s="153"/>
      <c r="C190" s="165"/>
      <c r="D190" s="16" t="s">
        <v>13</v>
      </c>
      <c r="E190" s="40"/>
      <c r="F190" s="17" t="e">
        <f t="shared" si="15"/>
        <v>#DIV/0!</v>
      </c>
      <c r="G190" s="186"/>
      <c r="H190" s="142"/>
      <c r="I190" s="142"/>
      <c r="J190" s="142"/>
    </row>
    <row r="191" spans="1:10" ht="15.75" customHeight="1">
      <c r="A191" s="151"/>
      <c r="B191" s="153"/>
      <c r="C191" s="166"/>
      <c r="D191" s="16" t="s">
        <v>14</v>
      </c>
      <c r="E191" s="40"/>
      <c r="F191" s="17" t="e">
        <f t="shared" si="15"/>
        <v>#DIV/0!</v>
      </c>
      <c r="G191" s="186"/>
      <c r="H191" s="142"/>
      <c r="I191" s="142"/>
      <c r="J191" s="142"/>
    </row>
    <row r="192" spans="1:10" ht="15.75" customHeight="1">
      <c r="A192" s="151"/>
      <c r="B192" s="153"/>
      <c r="C192" s="164" t="s">
        <v>36</v>
      </c>
      <c r="D192" s="16" t="s">
        <v>12</v>
      </c>
      <c r="E192" s="40"/>
      <c r="F192" s="17" t="e">
        <f t="shared" si="15"/>
        <v>#DIV/0!</v>
      </c>
      <c r="G192" s="186"/>
      <c r="H192" s="142"/>
      <c r="I192" s="142"/>
      <c r="J192" s="142"/>
    </row>
    <row r="193" spans="1:10" ht="15.75" customHeight="1">
      <c r="A193" s="151"/>
      <c r="B193" s="153"/>
      <c r="C193" s="165"/>
      <c r="D193" s="16" t="s">
        <v>13</v>
      </c>
      <c r="E193" s="40"/>
      <c r="F193" s="17" t="e">
        <f t="shared" si="15"/>
        <v>#DIV/0!</v>
      </c>
      <c r="G193" s="186"/>
      <c r="H193" s="142"/>
      <c r="I193" s="142"/>
      <c r="J193" s="142"/>
    </row>
    <row r="194" spans="1:10" ht="15.75" customHeight="1">
      <c r="A194" s="151"/>
      <c r="B194" s="154"/>
      <c r="C194" s="166"/>
      <c r="D194" s="16" t="s">
        <v>14</v>
      </c>
      <c r="E194" s="40"/>
      <c r="F194" s="17" t="e">
        <f t="shared" si="15"/>
        <v>#DIV/0!</v>
      </c>
      <c r="G194" s="186"/>
      <c r="H194" s="143"/>
      <c r="I194" s="143"/>
      <c r="J194" s="143"/>
    </row>
    <row r="195" spans="1:10" ht="28.5" customHeight="1">
      <c r="A195" s="151"/>
      <c r="B195" s="25" t="s">
        <v>25</v>
      </c>
      <c r="C195" s="23" t="s">
        <v>28</v>
      </c>
      <c r="D195" s="23" t="s">
        <v>8</v>
      </c>
      <c r="E195" s="17" t="s">
        <v>20</v>
      </c>
      <c r="F195" s="21" t="s">
        <v>21</v>
      </c>
      <c r="G195" s="186"/>
      <c r="H195" s="26" t="s">
        <v>2</v>
      </c>
      <c r="I195" s="27" t="s">
        <v>3</v>
      </c>
      <c r="J195" s="27" t="s">
        <v>4</v>
      </c>
    </row>
    <row r="196" spans="1:10" ht="15.75" customHeight="1">
      <c r="A196" s="151"/>
      <c r="B196" s="167" t="s">
        <v>120</v>
      </c>
      <c r="C196" s="161" t="s">
        <v>33</v>
      </c>
      <c r="D196" s="16" t="s">
        <v>12</v>
      </c>
      <c r="E196" s="40"/>
      <c r="F196" s="17" t="e">
        <f>(E196*100)/$B$198</f>
        <v>#DIV/0!</v>
      </c>
      <c r="G196" s="186"/>
      <c r="H196" s="141"/>
      <c r="I196" s="141"/>
      <c r="J196" s="141"/>
    </row>
    <row r="197" spans="1:10" ht="15.75" customHeight="1">
      <c r="A197" s="151"/>
      <c r="B197" s="168"/>
      <c r="C197" s="162"/>
      <c r="D197" s="16" t="s">
        <v>13</v>
      </c>
      <c r="E197" s="40"/>
      <c r="F197" s="17" t="e">
        <f t="shared" ref="F197:F207" si="16">(E197*100)/$B$198</f>
        <v>#DIV/0!</v>
      </c>
      <c r="G197" s="186"/>
      <c r="H197" s="142"/>
      <c r="I197" s="142"/>
      <c r="J197" s="142"/>
    </row>
    <row r="198" spans="1:10" ht="15.75" customHeight="1">
      <c r="A198" s="151"/>
      <c r="B198" s="24">
        <f>('Compromiso 2'!G14)</f>
        <v>0</v>
      </c>
      <c r="C198" s="163"/>
      <c r="D198" s="16" t="s">
        <v>14</v>
      </c>
      <c r="E198" s="40"/>
      <c r="F198" s="17" t="e">
        <f t="shared" si="16"/>
        <v>#DIV/0!</v>
      </c>
      <c r="G198" s="186"/>
      <c r="H198" s="142"/>
      <c r="I198" s="142"/>
      <c r="J198" s="142"/>
    </row>
    <row r="199" spans="1:10" ht="17.850000000000001" customHeight="1">
      <c r="A199" s="151"/>
      <c r="B199" s="152"/>
      <c r="C199" s="164" t="s">
        <v>34</v>
      </c>
      <c r="D199" s="16" t="s">
        <v>12</v>
      </c>
      <c r="E199" s="40"/>
      <c r="F199" s="17" t="e">
        <f t="shared" si="16"/>
        <v>#DIV/0!</v>
      </c>
      <c r="G199" s="186"/>
      <c r="H199" s="142"/>
      <c r="I199" s="142"/>
      <c r="J199" s="142"/>
    </row>
    <row r="200" spans="1:10" ht="15.75" customHeight="1">
      <c r="A200" s="151"/>
      <c r="B200" s="153"/>
      <c r="C200" s="165"/>
      <c r="D200" s="16" t="s">
        <v>13</v>
      </c>
      <c r="E200" s="40"/>
      <c r="F200" s="17" t="e">
        <f t="shared" si="16"/>
        <v>#DIV/0!</v>
      </c>
      <c r="G200" s="186"/>
      <c r="H200" s="142"/>
      <c r="I200" s="142"/>
      <c r="J200" s="142"/>
    </row>
    <row r="201" spans="1:10" ht="15.75" customHeight="1">
      <c r="A201" s="151"/>
      <c r="B201" s="153"/>
      <c r="C201" s="166"/>
      <c r="D201" s="16" t="s">
        <v>14</v>
      </c>
      <c r="E201" s="40"/>
      <c r="F201" s="17" t="e">
        <f t="shared" si="16"/>
        <v>#DIV/0!</v>
      </c>
      <c r="G201" s="186"/>
      <c r="H201" s="142"/>
      <c r="I201" s="142"/>
      <c r="J201" s="142"/>
    </row>
    <row r="202" spans="1:10" ht="15.75" customHeight="1">
      <c r="A202" s="151"/>
      <c r="B202" s="153"/>
      <c r="C202" s="164" t="s">
        <v>35</v>
      </c>
      <c r="D202" s="16" t="s">
        <v>12</v>
      </c>
      <c r="E202" s="40"/>
      <c r="F202" s="17" t="e">
        <f t="shared" si="16"/>
        <v>#DIV/0!</v>
      </c>
      <c r="G202" s="186"/>
      <c r="H202" s="142"/>
      <c r="I202" s="142"/>
      <c r="J202" s="142"/>
    </row>
    <row r="203" spans="1:10" ht="15.75" customHeight="1">
      <c r="A203" s="151"/>
      <c r="B203" s="153"/>
      <c r="C203" s="165"/>
      <c r="D203" s="16" t="s">
        <v>13</v>
      </c>
      <c r="E203" s="40"/>
      <c r="F203" s="17" t="e">
        <f t="shared" si="16"/>
        <v>#DIV/0!</v>
      </c>
      <c r="G203" s="186"/>
      <c r="H203" s="142"/>
      <c r="I203" s="142"/>
      <c r="J203" s="142"/>
    </row>
    <row r="204" spans="1:10" ht="15.75" customHeight="1">
      <c r="A204" s="151"/>
      <c r="B204" s="153"/>
      <c r="C204" s="166"/>
      <c r="D204" s="16" t="s">
        <v>14</v>
      </c>
      <c r="E204" s="40"/>
      <c r="F204" s="17" t="e">
        <f t="shared" si="16"/>
        <v>#DIV/0!</v>
      </c>
      <c r="G204" s="186"/>
      <c r="H204" s="142"/>
      <c r="I204" s="142"/>
      <c r="J204" s="142"/>
    </row>
    <row r="205" spans="1:10" ht="15.75" customHeight="1">
      <c r="A205" s="151"/>
      <c r="B205" s="153"/>
      <c r="C205" s="164" t="s">
        <v>36</v>
      </c>
      <c r="D205" s="16" t="s">
        <v>12</v>
      </c>
      <c r="E205" s="40"/>
      <c r="F205" s="17" t="e">
        <f t="shared" si="16"/>
        <v>#DIV/0!</v>
      </c>
      <c r="G205" s="186"/>
      <c r="H205" s="142"/>
      <c r="I205" s="142"/>
      <c r="J205" s="142"/>
    </row>
    <row r="206" spans="1:10" ht="15.75" customHeight="1">
      <c r="A206" s="151"/>
      <c r="B206" s="153"/>
      <c r="C206" s="165"/>
      <c r="D206" s="16" t="s">
        <v>13</v>
      </c>
      <c r="E206" s="40"/>
      <c r="F206" s="17" t="e">
        <f t="shared" si="16"/>
        <v>#DIV/0!</v>
      </c>
      <c r="G206" s="186"/>
      <c r="H206" s="142"/>
      <c r="I206" s="142"/>
      <c r="J206" s="142"/>
    </row>
    <row r="207" spans="1:10" ht="15.75" customHeight="1">
      <c r="A207" s="151"/>
      <c r="B207" s="154"/>
      <c r="C207" s="166"/>
      <c r="D207" s="16" t="s">
        <v>14</v>
      </c>
      <c r="E207" s="40"/>
      <c r="F207" s="17" t="e">
        <f t="shared" si="16"/>
        <v>#DIV/0!</v>
      </c>
      <c r="G207" s="186"/>
      <c r="H207" s="143"/>
      <c r="I207" s="143"/>
      <c r="J207" s="143"/>
    </row>
    <row r="208" spans="1:10" ht="38.1" customHeight="1">
      <c r="A208" s="151"/>
      <c r="B208" s="12" t="s">
        <v>26</v>
      </c>
      <c r="C208" s="13" t="s">
        <v>7</v>
      </c>
      <c r="D208" s="14" t="s">
        <v>8</v>
      </c>
      <c r="E208" s="13" t="s">
        <v>9</v>
      </c>
      <c r="F208" s="15" t="s">
        <v>10</v>
      </c>
      <c r="G208" s="186"/>
      <c r="H208" s="19" t="s">
        <v>2</v>
      </c>
      <c r="I208" s="12" t="s">
        <v>3</v>
      </c>
      <c r="J208" s="12" t="s">
        <v>4</v>
      </c>
    </row>
    <row r="209" spans="1:10" ht="15.75" customHeight="1">
      <c r="A209" s="151"/>
      <c r="B209" s="167" t="s">
        <v>120</v>
      </c>
      <c r="C209" s="161" t="s">
        <v>33</v>
      </c>
      <c r="D209" s="16" t="s">
        <v>12</v>
      </c>
      <c r="E209" s="40"/>
      <c r="F209" s="17" t="e">
        <f>(E209*100)/$B$211</f>
        <v>#DIV/0!</v>
      </c>
      <c r="G209" s="186"/>
      <c r="H209" s="141"/>
      <c r="I209" s="141"/>
      <c r="J209" s="141"/>
    </row>
    <row r="210" spans="1:10" ht="15.75" customHeight="1">
      <c r="A210" s="151"/>
      <c r="B210" s="168"/>
      <c r="C210" s="162"/>
      <c r="D210" s="16" t="s">
        <v>13</v>
      </c>
      <c r="E210" s="40"/>
      <c r="F210" s="17" t="e">
        <f t="shared" ref="F210:F219" si="17">(E210*100)/$B$211</f>
        <v>#DIV/0!</v>
      </c>
      <c r="G210" s="186"/>
      <c r="H210" s="142"/>
      <c r="I210" s="142"/>
      <c r="J210" s="142"/>
    </row>
    <row r="211" spans="1:10" ht="15.75" customHeight="1">
      <c r="A211" s="151"/>
      <c r="B211" s="24">
        <f>('Compromiso 2'!G16)</f>
        <v>0</v>
      </c>
      <c r="C211" s="163"/>
      <c r="D211" s="16" t="s">
        <v>14</v>
      </c>
      <c r="E211" s="40"/>
      <c r="F211" s="17" t="e">
        <f t="shared" si="17"/>
        <v>#DIV/0!</v>
      </c>
      <c r="G211" s="186"/>
      <c r="H211" s="142"/>
      <c r="I211" s="142"/>
      <c r="J211" s="142"/>
    </row>
    <row r="212" spans="1:10" ht="15.75" customHeight="1">
      <c r="A212" s="151"/>
      <c r="B212" s="152"/>
      <c r="C212" s="164" t="s">
        <v>34</v>
      </c>
      <c r="D212" s="16" t="s">
        <v>12</v>
      </c>
      <c r="E212" s="40"/>
      <c r="F212" s="17" t="e">
        <f t="shared" si="17"/>
        <v>#DIV/0!</v>
      </c>
      <c r="G212" s="186"/>
      <c r="H212" s="142"/>
      <c r="I212" s="142"/>
      <c r="J212" s="142"/>
    </row>
    <row r="213" spans="1:10" ht="15.75" customHeight="1">
      <c r="A213" s="151"/>
      <c r="B213" s="153"/>
      <c r="C213" s="165"/>
      <c r="D213" s="16" t="s">
        <v>13</v>
      </c>
      <c r="E213" s="40"/>
      <c r="F213" s="17" t="e">
        <f t="shared" si="17"/>
        <v>#DIV/0!</v>
      </c>
      <c r="G213" s="186"/>
      <c r="H213" s="142"/>
      <c r="I213" s="142"/>
      <c r="J213" s="142"/>
    </row>
    <row r="214" spans="1:10" ht="15.75" customHeight="1">
      <c r="A214" s="151"/>
      <c r="B214" s="153"/>
      <c r="C214" s="166"/>
      <c r="D214" s="16" t="s">
        <v>14</v>
      </c>
      <c r="E214" s="40"/>
      <c r="F214" s="17" t="e">
        <f t="shared" si="17"/>
        <v>#DIV/0!</v>
      </c>
      <c r="G214" s="186"/>
      <c r="H214" s="142"/>
      <c r="I214" s="142"/>
      <c r="J214" s="142"/>
    </row>
    <row r="215" spans="1:10" ht="15.75" customHeight="1">
      <c r="A215" s="151"/>
      <c r="B215" s="153"/>
      <c r="C215" s="164" t="s">
        <v>35</v>
      </c>
      <c r="D215" s="16" t="s">
        <v>12</v>
      </c>
      <c r="E215" s="40"/>
      <c r="F215" s="17" t="e">
        <f t="shared" si="17"/>
        <v>#DIV/0!</v>
      </c>
      <c r="G215" s="186"/>
      <c r="H215" s="142"/>
      <c r="I215" s="142"/>
      <c r="J215" s="142"/>
    </row>
    <row r="216" spans="1:10" ht="15.75" customHeight="1">
      <c r="A216" s="151"/>
      <c r="B216" s="153"/>
      <c r="C216" s="165"/>
      <c r="D216" s="16" t="s">
        <v>13</v>
      </c>
      <c r="E216" s="40"/>
      <c r="F216" s="17" t="e">
        <f t="shared" si="17"/>
        <v>#DIV/0!</v>
      </c>
      <c r="G216" s="186"/>
      <c r="H216" s="142"/>
      <c r="I216" s="142"/>
      <c r="J216" s="142"/>
    </row>
    <row r="217" spans="1:10" ht="15.75" customHeight="1">
      <c r="A217" s="151"/>
      <c r="B217" s="153"/>
      <c r="C217" s="166"/>
      <c r="D217" s="16" t="s">
        <v>14</v>
      </c>
      <c r="E217" s="40"/>
      <c r="F217" s="17" t="e">
        <f t="shared" si="17"/>
        <v>#DIV/0!</v>
      </c>
      <c r="G217" s="186"/>
      <c r="H217" s="142"/>
      <c r="I217" s="142"/>
      <c r="J217" s="142"/>
    </row>
    <row r="218" spans="1:10" ht="15.75" customHeight="1">
      <c r="A218" s="151"/>
      <c r="B218" s="153"/>
      <c r="C218" s="164" t="s">
        <v>36</v>
      </c>
      <c r="D218" s="16" t="s">
        <v>12</v>
      </c>
      <c r="E218" s="40"/>
      <c r="F218" s="17" t="e">
        <f t="shared" si="17"/>
        <v>#DIV/0!</v>
      </c>
      <c r="G218" s="186"/>
      <c r="H218" s="142"/>
      <c r="I218" s="142"/>
      <c r="J218" s="142"/>
    </row>
    <row r="219" spans="1:10" ht="15.75" customHeight="1">
      <c r="A219" s="151"/>
      <c r="B219" s="153"/>
      <c r="C219" s="165"/>
      <c r="D219" s="16" t="s">
        <v>13</v>
      </c>
      <c r="E219" s="40"/>
      <c r="F219" s="17" t="e">
        <f t="shared" si="17"/>
        <v>#DIV/0!</v>
      </c>
      <c r="G219" s="186"/>
      <c r="H219" s="142"/>
      <c r="I219" s="142"/>
      <c r="J219" s="142"/>
    </row>
    <row r="220" spans="1:10" ht="15.75" customHeight="1">
      <c r="A220" s="157"/>
      <c r="B220" s="154"/>
      <c r="C220" s="166"/>
      <c r="D220" s="16" t="s">
        <v>14</v>
      </c>
      <c r="E220" s="40"/>
      <c r="F220" s="17" t="e">
        <f>(E220*100)/$B$211</f>
        <v>#DIV/0!</v>
      </c>
      <c r="G220" s="186"/>
      <c r="H220" s="143"/>
      <c r="I220" s="143"/>
      <c r="J220" s="143"/>
    </row>
    <row r="221" spans="1:10" ht="32.85" customHeight="1">
      <c r="A221" s="159" t="s">
        <v>37</v>
      </c>
      <c r="B221" s="12" t="s">
        <v>6</v>
      </c>
      <c r="C221" s="13" t="s">
        <v>28</v>
      </c>
      <c r="D221" s="14" t="s">
        <v>8</v>
      </c>
      <c r="E221" s="13" t="s">
        <v>9</v>
      </c>
      <c r="F221" s="15" t="s">
        <v>10</v>
      </c>
      <c r="G221" s="186"/>
      <c r="H221" s="19" t="s">
        <v>2</v>
      </c>
      <c r="I221" s="12" t="s">
        <v>3</v>
      </c>
      <c r="J221" s="12" t="s">
        <v>4</v>
      </c>
    </row>
    <row r="222" spans="1:10" ht="20.85" customHeight="1">
      <c r="A222" s="160"/>
      <c r="B222" s="167" t="s">
        <v>120</v>
      </c>
      <c r="C222" s="147" t="s">
        <v>38</v>
      </c>
      <c r="D222" s="16" t="s">
        <v>12</v>
      </c>
      <c r="E222" s="40"/>
      <c r="F222" s="28" t="e">
        <f>(E222*100)/$B$224</f>
        <v>#DIV/0!</v>
      </c>
      <c r="G222" s="186"/>
      <c r="H222" s="141"/>
      <c r="I222" s="141"/>
      <c r="J222" s="141"/>
    </row>
    <row r="223" spans="1:10" ht="14.25" customHeight="1">
      <c r="A223" s="160"/>
      <c r="B223" s="168"/>
      <c r="C223" s="148"/>
      <c r="D223" s="16" t="s">
        <v>13</v>
      </c>
      <c r="E223" s="40"/>
      <c r="F223" s="28" t="e">
        <f t="shared" ref="F223:F227" si="18">(E223*100)/$B$224</f>
        <v>#DIV/0!</v>
      </c>
      <c r="G223" s="186"/>
      <c r="H223" s="142"/>
      <c r="I223" s="142"/>
      <c r="J223" s="142"/>
    </row>
    <row r="224" spans="1:10" ht="19.350000000000001" customHeight="1">
      <c r="A224" s="160"/>
      <c r="B224" s="24">
        <f>('Compromiso 2'!G6)</f>
        <v>0</v>
      </c>
      <c r="C224" s="149"/>
      <c r="D224" s="16" t="s">
        <v>14</v>
      </c>
      <c r="E224" s="40"/>
      <c r="F224" s="28" t="e">
        <f t="shared" si="18"/>
        <v>#DIV/0!</v>
      </c>
      <c r="G224" s="186"/>
      <c r="H224" s="142"/>
      <c r="I224" s="142"/>
      <c r="J224" s="142"/>
    </row>
    <row r="225" spans="1:10" ht="32.25" customHeight="1">
      <c r="A225" s="160"/>
      <c r="B225" s="152"/>
      <c r="C225" s="147" t="s">
        <v>39</v>
      </c>
      <c r="D225" s="29" t="s">
        <v>12</v>
      </c>
      <c r="E225" s="40"/>
      <c r="F225" s="28" t="e">
        <f t="shared" si="18"/>
        <v>#DIV/0!</v>
      </c>
      <c r="G225" s="186"/>
      <c r="H225" s="142"/>
      <c r="I225" s="142"/>
      <c r="J225" s="142"/>
    </row>
    <row r="226" spans="1:10" ht="31.5" customHeight="1">
      <c r="A226" s="160"/>
      <c r="B226" s="153"/>
      <c r="C226" s="148"/>
      <c r="D226" s="29" t="s">
        <v>13</v>
      </c>
      <c r="E226" s="40"/>
      <c r="F226" s="28" t="e">
        <f t="shared" si="18"/>
        <v>#DIV/0!</v>
      </c>
      <c r="G226" s="186"/>
      <c r="H226" s="142"/>
      <c r="I226" s="142"/>
      <c r="J226" s="142"/>
    </row>
    <row r="227" spans="1:10" ht="26.25" customHeight="1">
      <c r="A227" s="160"/>
      <c r="B227" s="154"/>
      <c r="C227" s="149"/>
      <c r="D227" s="29" t="s">
        <v>14</v>
      </c>
      <c r="E227" s="40"/>
      <c r="F227" s="28" t="e">
        <f t="shared" si="18"/>
        <v>#DIV/0!</v>
      </c>
      <c r="G227" s="186"/>
      <c r="H227" s="143"/>
      <c r="I227" s="143"/>
      <c r="J227" s="143"/>
    </row>
    <row r="228" spans="1:10" ht="31.35" customHeight="1">
      <c r="A228" s="160"/>
      <c r="B228" s="12" t="s">
        <v>18</v>
      </c>
      <c r="C228" s="22" t="s">
        <v>28</v>
      </c>
      <c r="D228" s="23" t="s">
        <v>8</v>
      </c>
      <c r="E228" s="13" t="s">
        <v>9</v>
      </c>
      <c r="F228" s="15" t="s">
        <v>10</v>
      </c>
      <c r="G228" s="186"/>
      <c r="H228" s="10" t="s">
        <v>2</v>
      </c>
      <c r="I228" s="11" t="s">
        <v>3</v>
      </c>
      <c r="J228" s="11" t="s">
        <v>4</v>
      </c>
    </row>
    <row r="229" spans="1:10" ht="15.75" customHeight="1">
      <c r="A229" s="160"/>
      <c r="B229" s="167" t="s">
        <v>120</v>
      </c>
      <c r="C229" s="147" t="s">
        <v>38</v>
      </c>
      <c r="D229" s="16" t="s">
        <v>12</v>
      </c>
      <c r="E229" s="40"/>
      <c r="F229" s="17" t="e">
        <f>(E229*100)/$B$231</f>
        <v>#DIV/0!</v>
      </c>
      <c r="G229" s="186"/>
      <c r="H229" s="141"/>
      <c r="I229" s="141"/>
      <c r="J229" s="141"/>
    </row>
    <row r="230" spans="1:10" ht="18.600000000000001" customHeight="1">
      <c r="A230" s="37"/>
      <c r="B230" s="168"/>
      <c r="C230" s="148"/>
      <c r="D230" s="16" t="s">
        <v>13</v>
      </c>
      <c r="E230" s="40"/>
      <c r="F230" s="17" t="e">
        <f t="shared" ref="F230:F234" si="19">(E230*100)/$B$231</f>
        <v>#DIV/0!</v>
      </c>
      <c r="G230" s="186"/>
      <c r="H230" s="142"/>
      <c r="I230" s="142"/>
      <c r="J230" s="142"/>
    </row>
    <row r="231" spans="1:10" ht="28.5" customHeight="1">
      <c r="A231" s="38"/>
      <c r="B231" s="24">
        <f>('Compromiso 2'!G8)</f>
        <v>0</v>
      </c>
      <c r="C231" s="149"/>
      <c r="D231" s="16" t="s">
        <v>14</v>
      </c>
      <c r="E231" s="40"/>
      <c r="F231" s="17" t="e">
        <f t="shared" si="19"/>
        <v>#DIV/0!</v>
      </c>
      <c r="G231" s="186"/>
      <c r="H231" s="142"/>
      <c r="I231" s="142"/>
      <c r="J231" s="142"/>
    </row>
    <row r="232" spans="1:10" ht="33" customHeight="1">
      <c r="A232" s="151"/>
      <c r="B232" s="152"/>
      <c r="C232" s="147" t="s">
        <v>39</v>
      </c>
      <c r="D232" s="29" t="s">
        <v>12</v>
      </c>
      <c r="E232" s="40"/>
      <c r="F232" s="17" t="e">
        <f t="shared" si="19"/>
        <v>#DIV/0!</v>
      </c>
      <c r="G232" s="186"/>
      <c r="H232" s="142"/>
      <c r="I232" s="142"/>
      <c r="J232" s="142"/>
    </row>
    <row r="233" spans="1:10" ht="31.5" customHeight="1">
      <c r="A233" s="151"/>
      <c r="B233" s="153"/>
      <c r="C233" s="148"/>
      <c r="D233" s="29" t="s">
        <v>13</v>
      </c>
      <c r="E233" s="40"/>
      <c r="F233" s="17" t="e">
        <f t="shared" si="19"/>
        <v>#DIV/0!</v>
      </c>
      <c r="G233" s="186"/>
      <c r="H233" s="142"/>
      <c r="I233" s="142"/>
      <c r="J233" s="142"/>
    </row>
    <row r="234" spans="1:10" ht="42.75" customHeight="1">
      <c r="A234" s="151"/>
      <c r="B234" s="154"/>
      <c r="C234" s="149"/>
      <c r="D234" s="30" t="s">
        <v>14</v>
      </c>
      <c r="E234" s="40"/>
      <c r="F234" s="17" t="e">
        <f t="shared" si="19"/>
        <v>#DIV/0!</v>
      </c>
      <c r="G234" s="186"/>
      <c r="H234" s="143"/>
      <c r="I234" s="143"/>
      <c r="J234" s="143"/>
    </row>
    <row r="235" spans="1:10" ht="28.5" customHeight="1">
      <c r="A235" s="38"/>
      <c r="B235" s="12" t="s">
        <v>19</v>
      </c>
      <c r="C235" s="22" t="s">
        <v>28</v>
      </c>
      <c r="D235" s="23" t="s">
        <v>8</v>
      </c>
      <c r="E235" s="17" t="s">
        <v>20</v>
      </c>
      <c r="F235" s="21" t="s">
        <v>21</v>
      </c>
      <c r="G235" s="186"/>
      <c r="H235" s="10" t="s">
        <v>2</v>
      </c>
      <c r="I235" s="11" t="s">
        <v>3</v>
      </c>
      <c r="J235" s="11" t="s">
        <v>4</v>
      </c>
    </row>
    <row r="236" spans="1:10" ht="20.85" customHeight="1">
      <c r="A236" s="151"/>
      <c r="B236" s="167" t="s">
        <v>120</v>
      </c>
      <c r="C236" s="147" t="s">
        <v>38</v>
      </c>
      <c r="D236" s="16" t="s">
        <v>12</v>
      </c>
      <c r="E236" s="40"/>
      <c r="F236" s="17" t="e">
        <f>(E236*100)/$B$238</f>
        <v>#DIV/0!</v>
      </c>
      <c r="G236" s="186"/>
      <c r="H236" s="141"/>
      <c r="I236" s="141"/>
      <c r="J236" s="141"/>
    </row>
    <row r="237" spans="1:10" ht="26.25" customHeight="1">
      <c r="A237" s="151"/>
      <c r="B237" s="168"/>
      <c r="C237" s="148"/>
      <c r="D237" s="29" t="s">
        <v>13</v>
      </c>
      <c r="E237" s="40"/>
      <c r="F237" s="17" t="e">
        <f t="shared" ref="F237:F241" si="20">(E237*100)/$B$238</f>
        <v>#DIV/0!</v>
      </c>
      <c r="G237" s="186"/>
      <c r="H237" s="142"/>
      <c r="I237" s="142"/>
      <c r="J237" s="142"/>
    </row>
    <row r="238" spans="1:10" ht="21.6" customHeight="1">
      <c r="A238" s="38"/>
      <c r="B238" s="24">
        <f>('Compromiso 2'!G10)</f>
        <v>0</v>
      </c>
      <c r="C238" s="149"/>
      <c r="D238" s="16" t="s">
        <v>14</v>
      </c>
      <c r="E238" s="40"/>
      <c r="F238" s="17" t="e">
        <f t="shared" si="20"/>
        <v>#DIV/0!</v>
      </c>
      <c r="G238" s="186"/>
      <c r="H238" s="142"/>
      <c r="I238" s="142"/>
      <c r="J238" s="142"/>
    </row>
    <row r="239" spans="1:10" ht="35.25" customHeight="1">
      <c r="A239" s="151"/>
      <c r="B239" s="152"/>
      <c r="C239" s="147" t="s">
        <v>39</v>
      </c>
      <c r="D239" s="29" t="s">
        <v>12</v>
      </c>
      <c r="E239" s="40"/>
      <c r="F239" s="17" t="e">
        <f t="shared" si="20"/>
        <v>#DIV/0!</v>
      </c>
      <c r="G239" s="186"/>
      <c r="H239" s="142"/>
      <c r="I239" s="142"/>
      <c r="J239" s="142"/>
    </row>
    <row r="240" spans="1:10" ht="32.85" customHeight="1">
      <c r="A240" s="151"/>
      <c r="B240" s="153"/>
      <c r="C240" s="148"/>
      <c r="D240" s="29" t="s">
        <v>13</v>
      </c>
      <c r="E240" s="40"/>
      <c r="F240" s="17" t="e">
        <f t="shared" si="20"/>
        <v>#DIV/0!</v>
      </c>
      <c r="G240" s="186"/>
      <c r="H240" s="142"/>
      <c r="I240" s="142"/>
      <c r="J240" s="142"/>
    </row>
    <row r="241" spans="1:10" ht="32.25" customHeight="1">
      <c r="A241" s="151"/>
      <c r="B241" s="154"/>
      <c r="C241" s="149"/>
      <c r="D241" s="29" t="s">
        <v>14</v>
      </c>
      <c r="E241" s="40"/>
      <c r="F241" s="17" t="e">
        <f t="shared" si="20"/>
        <v>#DIV/0!</v>
      </c>
      <c r="G241" s="186"/>
      <c r="H241" s="143"/>
      <c r="I241" s="143"/>
      <c r="J241" s="143"/>
    </row>
    <row r="242" spans="1:10" ht="34.35" customHeight="1">
      <c r="A242" s="38"/>
      <c r="B242" s="13" t="s">
        <v>40</v>
      </c>
      <c r="C242" s="13" t="s">
        <v>28</v>
      </c>
      <c r="D242" s="14" t="s">
        <v>8</v>
      </c>
      <c r="E242" s="13" t="s">
        <v>9</v>
      </c>
      <c r="F242" s="15" t="s">
        <v>10</v>
      </c>
      <c r="G242" s="186"/>
      <c r="H242" s="19" t="s">
        <v>2</v>
      </c>
      <c r="I242" s="12" t="s">
        <v>3</v>
      </c>
      <c r="J242" s="12" t="s">
        <v>4</v>
      </c>
    </row>
    <row r="243" spans="1:10" ht="15.75" customHeight="1">
      <c r="A243" s="158"/>
      <c r="B243" s="167" t="s">
        <v>120</v>
      </c>
      <c r="C243" s="147" t="s">
        <v>38</v>
      </c>
      <c r="D243" s="16" t="s">
        <v>12</v>
      </c>
      <c r="E243" s="40"/>
      <c r="F243" s="17" t="e">
        <f>(E243*100)/$B$245</f>
        <v>#DIV/0!</v>
      </c>
      <c r="G243" s="186"/>
      <c r="H243" s="141"/>
      <c r="I243" s="141"/>
      <c r="J243" s="141"/>
    </row>
    <row r="244" spans="1:10" ht="15.75" customHeight="1">
      <c r="A244" s="158"/>
      <c r="B244" s="168"/>
      <c r="C244" s="148"/>
      <c r="D244" s="16" t="s">
        <v>13</v>
      </c>
      <c r="E244" s="40"/>
      <c r="F244" s="17" t="e">
        <f t="shared" ref="F244:F248" si="21">(E244*100)/$B$245</f>
        <v>#DIV/0!</v>
      </c>
      <c r="G244" s="186"/>
      <c r="H244" s="142"/>
      <c r="I244" s="142"/>
      <c r="J244" s="142"/>
    </row>
    <row r="245" spans="1:10" ht="21.6" customHeight="1">
      <c r="A245" s="38"/>
      <c r="B245" s="24">
        <f>('Compromiso 2'!G12)</f>
        <v>0</v>
      </c>
      <c r="C245" s="149"/>
      <c r="D245" s="16" t="s">
        <v>14</v>
      </c>
      <c r="E245" s="40"/>
      <c r="F245" s="17" t="e">
        <f t="shared" si="21"/>
        <v>#DIV/0!</v>
      </c>
      <c r="G245" s="186"/>
      <c r="H245" s="142"/>
      <c r="I245" s="142"/>
      <c r="J245" s="142"/>
    </row>
    <row r="246" spans="1:10" ht="44.25" customHeight="1">
      <c r="A246" s="151"/>
      <c r="B246" s="152"/>
      <c r="C246" s="147" t="s">
        <v>39</v>
      </c>
      <c r="D246" s="30" t="s">
        <v>12</v>
      </c>
      <c r="E246" s="40"/>
      <c r="F246" s="17" t="e">
        <f t="shared" si="21"/>
        <v>#DIV/0!</v>
      </c>
      <c r="G246" s="186"/>
      <c r="H246" s="142"/>
      <c r="I246" s="142"/>
      <c r="J246" s="142"/>
    </row>
    <row r="247" spans="1:10" ht="31.5" customHeight="1">
      <c r="A247" s="151"/>
      <c r="B247" s="153"/>
      <c r="C247" s="148"/>
      <c r="D247" s="29" t="s">
        <v>13</v>
      </c>
      <c r="E247" s="40"/>
      <c r="F247" s="17" t="e">
        <f t="shared" si="21"/>
        <v>#DIV/0!</v>
      </c>
      <c r="G247" s="186"/>
      <c r="H247" s="142"/>
      <c r="I247" s="142"/>
      <c r="J247" s="142"/>
    </row>
    <row r="248" spans="1:10" ht="28.5" customHeight="1">
      <c r="A248" s="151"/>
      <c r="B248" s="154"/>
      <c r="C248" s="149"/>
      <c r="D248" s="29" t="s">
        <v>14</v>
      </c>
      <c r="E248" s="40"/>
      <c r="F248" s="17" t="e">
        <f t="shared" si="21"/>
        <v>#DIV/0!</v>
      </c>
      <c r="G248" s="186"/>
      <c r="H248" s="143"/>
      <c r="I248" s="143"/>
      <c r="J248" s="143"/>
    </row>
    <row r="249" spans="1:10" ht="32.25" customHeight="1">
      <c r="A249" s="38"/>
      <c r="B249" s="12" t="s">
        <v>25</v>
      </c>
      <c r="C249" s="22" t="s">
        <v>28</v>
      </c>
      <c r="D249" s="23" t="s">
        <v>8</v>
      </c>
      <c r="E249" s="13" t="s">
        <v>9</v>
      </c>
      <c r="F249" s="15" t="s">
        <v>10</v>
      </c>
      <c r="G249" s="186"/>
      <c r="H249" s="10" t="s">
        <v>2</v>
      </c>
      <c r="I249" s="11" t="s">
        <v>3</v>
      </c>
      <c r="J249" s="11" t="s">
        <v>4</v>
      </c>
    </row>
    <row r="250" spans="1:10" ht="28.5" customHeight="1">
      <c r="A250" s="38"/>
      <c r="B250" s="20" t="s">
        <v>120</v>
      </c>
      <c r="C250" s="147" t="s">
        <v>38</v>
      </c>
      <c r="D250" s="16" t="s">
        <v>12</v>
      </c>
      <c r="E250" s="40"/>
      <c r="F250" s="17" t="e">
        <f>(E250*100)/$B$251</f>
        <v>#DIV/0!</v>
      </c>
      <c r="G250" s="186"/>
      <c r="H250" s="144"/>
      <c r="I250" s="144"/>
      <c r="J250" s="144"/>
    </row>
    <row r="251" spans="1:10" ht="18.600000000000001" customHeight="1">
      <c r="A251" s="37"/>
      <c r="B251" s="24">
        <f>('Compromiso 2'!G14)</f>
        <v>0</v>
      </c>
      <c r="C251" s="148"/>
      <c r="D251" s="16" t="s">
        <v>13</v>
      </c>
      <c r="E251" s="40"/>
      <c r="F251" s="17" t="e">
        <f t="shared" ref="F251:F255" si="22">(E251*100)/$B$251</f>
        <v>#DIV/0!</v>
      </c>
      <c r="G251" s="186"/>
      <c r="H251" s="145"/>
      <c r="I251" s="145"/>
      <c r="J251" s="145"/>
    </row>
    <row r="252" spans="1:10" ht="15.75" customHeight="1">
      <c r="A252" s="151"/>
      <c r="B252" s="152"/>
      <c r="C252" s="149"/>
      <c r="D252" s="16" t="s">
        <v>14</v>
      </c>
      <c r="E252" s="40"/>
      <c r="F252" s="17" t="e">
        <f t="shared" si="22"/>
        <v>#DIV/0!</v>
      </c>
      <c r="G252" s="186"/>
      <c r="H252" s="145"/>
      <c r="I252" s="145"/>
      <c r="J252" s="145"/>
    </row>
    <row r="253" spans="1:10" ht="34.35" customHeight="1">
      <c r="A253" s="151"/>
      <c r="B253" s="153"/>
      <c r="C253" s="147" t="s">
        <v>39</v>
      </c>
      <c r="D253" s="29" t="s">
        <v>12</v>
      </c>
      <c r="E253" s="40"/>
      <c r="F253" s="17" t="e">
        <f t="shared" si="22"/>
        <v>#DIV/0!</v>
      </c>
      <c r="G253" s="186"/>
      <c r="H253" s="145"/>
      <c r="I253" s="145"/>
      <c r="J253" s="145"/>
    </row>
    <row r="254" spans="1:10" ht="34.5" customHeight="1">
      <c r="A254" s="151"/>
      <c r="B254" s="153"/>
      <c r="C254" s="148"/>
      <c r="D254" s="29" t="s">
        <v>13</v>
      </c>
      <c r="E254" s="40"/>
      <c r="F254" s="17" t="e">
        <f t="shared" si="22"/>
        <v>#DIV/0!</v>
      </c>
      <c r="G254" s="186"/>
      <c r="H254" s="145"/>
      <c r="I254" s="145"/>
      <c r="J254" s="145"/>
    </row>
    <row r="255" spans="1:10" ht="31.5" customHeight="1">
      <c r="A255" s="151"/>
      <c r="B255" s="31"/>
      <c r="C255" s="149"/>
      <c r="D255" s="29" t="s">
        <v>14</v>
      </c>
      <c r="E255" s="40"/>
      <c r="F255" s="17" t="e">
        <f t="shared" si="22"/>
        <v>#DIV/0!</v>
      </c>
      <c r="G255" s="186"/>
      <c r="H255" s="146"/>
      <c r="I255" s="146"/>
      <c r="J255" s="146"/>
    </row>
    <row r="256" spans="1:10" ht="28.5" customHeight="1">
      <c r="A256" s="151"/>
      <c r="B256" s="12" t="s">
        <v>26</v>
      </c>
      <c r="C256" s="32" t="s">
        <v>7</v>
      </c>
      <c r="D256" s="33" t="s">
        <v>8</v>
      </c>
      <c r="E256" s="17" t="s">
        <v>20</v>
      </c>
      <c r="F256" s="21" t="s">
        <v>21</v>
      </c>
      <c r="G256" s="186"/>
      <c r="H256" s="11" t="s">
        <v>2</v>
      </c>
      <c r="I256" s="34" t="s">
        <v>3</v>
      </c>
      <c r="J256" s="35" t="s">
        <v>4</v>
      </c>
    </row>
    <row r="257" spans="1:10" ht="20.100000000000001" customHeight="1">
      <c r="A257" s="151"/>
      <c r="B257" s="167" t="s">
        <v>120</v>
      </c>
      <c r="C257" s="147" t="s">
        <v>38</v>
      </c>
      <c r="D257" s="16" t="s">
        <v>12</v>
      </c>
      <c r="E257" s="40"/>
      <c r="F257" s="17" t="e">
        <f>(E257*100)/$B$259</f>
        <v>#DIV/0!</v>
      </c>
      <c r="G257" s="186"/>
      <c r="H257" s="141"/>
      <c r="I257" s="141"/>
      <c r="J257" s="141"/>
    </row>
    <row r="258" spans="1:10" ht="20.100000000000001" customHeight="1">
      <c r="A258" s="151"/>
      <c r="B258" s="168"/>
      <c r="C258" s="148"/>
      <c r="D258" s="16" t="s">
        <v>13</v>
      </c>
      <c r="E258" s="40"/>
      <c r="F258" s="17" t="e">
        <f t="shared" ref="F258:F262" si="23">(E258*100)/$B$259</f>
        <v>#DIV/0!</v>
      </c>
      <c r="G258" s="186"/>
      <c r="H258" s="142"/>
      <c r="I258" s="142"/>
      <c r="J258" s="142"/>
    </row>
    <row r="259" spans="1:10" ht="17.25" customHeight="1">
      <c r="A259" s="151"/>
      <c r="B259" s="24">
        <f>('Compromiso 2'!G16)</f>
        <v>0</v>
      </c>
      <c r="C259" s="149"/>
      <c r="D259" s="16" t="s">
        <v>14</v>
      </c>
      <c r="E259" s="40"/>
      <c r="F259" s="17" t="e">
        <f t="shared" si="23"/>
        <v>#DIV/0!</v>
      </c>
      <c r="G259" s="186"/>
      <c r="H259" s="142"/>
      <c r="I259" s="142"/>
      <c r="J259" s="142"/>
    </row>
    <row r="260" spans="1:10" ht="35.25" customHeight="1">
      <c r="A260" s="151"/>
      <c r="B260" s="152"/>
      <c r="C260" s="147" t="s">
        <v>39</v>
      </c>
      <c r="D260" s="29" t="s">
        <v>12</v>
      </c>
      <c r="E260" s="40"/>
      <c r="F260" s="17" t="e">
        <f t="shared" si="23"/>
        <v>#DIV/0!</v>
      </c>
      <c r="G260" s="186"/>
      <c r="H260" s="142"/>
      <c r="I260" s="142"/>
      <c r="J260" s="142"/>
    </row>
    <row r="261" spans="1:10" ht="33" customHeight="1">
      <c r="A261" s="151"/>
      <c r="B261" s="153"/>
      <c r="C261" s="148"/>
      <c r="D261" s="29" t="s">
        <v>13</v>
      </c>
      <c r="E261" s="40"/>
      <c r="F261" s="17" t="e">
        <f t="shared" si="23"/>
        <v>#DIV/0!</v>
      </c>
      <c r="G261" s="186"/>
      <c r="H261" s="142"/>
      <c r="I261" s="142"/>
      <c r="J261" s="142"/>
    </row>
    <row r="262" spans="1:10" ht="33.75" customHeight="1">
      <c r="A262" s="157"/>
      <c r="B262" s="154"/>
      <c r="C262" s="149"/>
      <c r="D262" s="29" t="s">
        <v>14</v>
      </c>
      <c r="E262" s="40"/>
      <c r="F262" s="17" t="e">
        <f t="shared" si="23"/>
        <v>#DIV/0!</v>
      </c>
      <c r="G262" s="187"/>
      <c r="H262" s="143"/>
      <c r="I262" s="143"/>
      <c r="J262" s="143"/>
    </row>
    <row r="263" spans="1:10" ht="14.25" customHeight="1">
      <c r="A263" s="150" t="s">
        <v>41</v>
      </c>
      <c r="B263" s="150"/>
      <c r="C263" s="150"/>
      <c r="D263" s="150"/>
      <c r="E263" s="150"/>
      <c r="F263" s="150"/>
      <c r="G263" s="150"/>
      <c r="H263" s="150"/>
      <c r="I263" s="150"/>
      <c r="J263" s="150"/>
    </row>
    <row r="264" spans="1:10">
      <c r="A264" s="188"/>
      <c r="B264" s="188"/>
      <c r="C264" s="188"/>
      <c r="D264" s="188"/>
    </row>
    <row r="266" spans="1:10">
      <c r="A266" s="136"/>
      <c r="B266" s="136"/>
      <c r="C266" s="136"/>
      <c r="D266" s="136"/>
      <c r="E266" s="136"/>
    </row>
    <row r="267" spans="1:10">
      <c r="A267" s="77"/>
      <c r="B267" s="137" t="s">
        <v>160</v>
      </c>
      <c r="C267" s="137"/>
      <c r="D267" s="137"/>
      <c r="E267" s="77"/>
    </row>
    <row r="268" spans="1:10">
      <c r="A268" s="77"/>
      <c r="B268" s="138" t="s">
        <v>161</v>
      </c>
      <c r="C268" s="138"/>
      <c r="D268" s="138"/>
      <c r="E268" s="77"/>
    </row>
    <row r="269" spans="1:10">
      <c r="A269" s="77"/>
      <c r="B269" s="138" t="s">
        <v>162</v>
      </c>
      <c r="C269" s="139"/>
      <c r="D269" s="139"/>
      <c r="E269" s="77"/>
    </row>
    <row r="270" spans="1:10">
      <c r="A270" s="77"/>
      <c r="B270" s="137" t="s">
        <v>163</v>
      </c>
      <c r="C270" s="140"/>
      <c r="D270" s="140"/>
      <c r="E270" s="77"/>
    </row>
    <row r="271" spans="1:10">
      <c r="A271" s="77"/>
      <c r="B271" s="92">
        <f ca="1">NOW()</f>
        <v>44191.415679398146</v>
      </c>
      <c r="C271" s="90"/>
      <c r="D271" s="91"/>
      <c r="E271" s="77"/>
    </row>
    <row r="272" spans="1:10">
      <c r="A272" s="77"/>
      <c r="B272" s="77"/>
      <c r="C272" s="77"/>
      <c r="D272" s="77"/>
      <c r="E272" s="77"/>
    </row>
  </sheetData>
  <sheetProtection formatColumns="0" formatRows="0"/>
  <mergeCells count="237">
    <mergeCell ref="C250:C252"/>
    <mergeCell ref="C253:C255"/>
    <mergeCell ref="G5:G262"/>
    <mergeCell ref="A264:D264"/>
    <mergeCell ref="B6:B7"/>
    <mergeCell ref="B157:B158"/>
    <mergeCell ref="B170:B171"/>
    <mergeCell ref="B183:B184"/>
    <mergeCell ref="B196:B197"/>
    <mergeCell ref="B209:B210"/>
    <mergeCell ref="B222:B223"/>
    <mergeCell ref="B229:B230"/>
    <mergeCell ref="B236:B237"/>
    <mergeCell ref="B243:B244"/>
    <mergeCell ref="C243:C245"/>
    <mergeCell ref="B257:B258"/>
    <mergeCell ref="C35:C37"/>
    <mergeCell ref="C84:C86"/>
    <mergeCell ref="C94:C96"/>
    <mergeCell ref="C104:C106"/>
    <mergeCell ref="C114:C116"/>
    <mergeCell ref="C117:C119"/>
    <mergeCell ref="C124:C126"/>
    <mergeCell ref="C134:C136"/>
    <mergeCell ref="A3:J3"/>
    <mergeCell ref="A4:F4"/>
    <mergeCell ref="A5:A35"/>
    <mergeCell ref="H5:H17"/>
    <mergeCell ref="I5:I17"/>
    <mergeCell ref="J5:J17"/>
    <mergeCell ref="C6:C8"/>
    <mergeCell ref="B9:B17"/>
    <mergeCell ref="C9:C11"/>
    <mergeCell ref="C12:C14"/>
    <mergeCell ref="C15:C17"/>
    <mergeCell ref="C19:C21"/>
    <mergeCell ref="H19:H30"/>
    <mergeCell ref="I19:I30"/>
    <mergeCell ref="J19:J30"/>
    <mergeCell ref="B21:B30"/>
    <mergeCell ref="C22:C24"/>
    <mergeCell ref="C25:C27"/>
    <mergeCell ref="C28:C30"/>
    <mergeCell ref="C32:C34"/>
    <mergeCell ref="C71:C73"/>
    <mergeCell ref="B74:B79"/>
    <mergeCell ref="C74:C76"/>
    <mergeCell ref="C77:C79"/>
    <mergeCell ref="B34:B35"/>
    <mergeCell ref="B36:B43"/>
    <mergeCell ref="C38:C40"/>
    <mergeCell ref="C41:C43"/>
    <mergeCell ref="B45:B46"/>
    <mergeCell ref="C45:C47"/>
    <mergeCell ref="B48:B56"/>
    <mergeCell ref="C48:C50"/>
    <mergeCell ref="C51:C53"/>
    <mergeCell ref="C54:C56"/>
    <mergeCell ref="B58:B59"/>
    <mergeCell ref="C58:C60"/>
    <mergeCell ref="B61:B69"/>
    <mergeCell ref="A80:A82"/>
    <mergeCell ref="B80:B82"/>
    <mergeCell ref="C80:C82"/>
    <mergeCell ref="A84:A85"/>
    <mergeCell ref="B84:B85"/>
    <mergeCell ref="H84:H92"/>
    <mergeCell ref="I84:I92"/>
    <mergeCell ref="J84:J92"/>
    <mergeCell ref="A87:A92"/>
    <mergeCell ref="B87:B92"/>
    <mergeCell ref="C87:C89"/>
    <mergeCell ref="C90:C92"/>
    <mergeCell ref="J71:J82"/>
    <mergeCell ref="A36:A79"/>
    <mergeCell ref="H45:H56"/>
    <mergeCell ref="I45:I56"/>
    <mergeCell ref="J45:J56"/>
    <mergeCell ref="H58:H69"/>
    <mergeCell ref="I58:I69"/>
    <mergeCell ref="J58:J69"/>
    <mergeCell ref="C61:C63"/>
    <mergeCell ref="C64:C66"/>
    <mergeCell ref="C67:C69"/>
    <mergeCell ref="B71:B72"/>
    <mergeCell ref="A94:A95"/>
    <mergeCell ref="B94:B95"/>
    <mergeCell ref="H94:H102"/>
    <mergeCell ref="I94:I102"/>
    <mergeCell ref="J94:J102"/>
    <mergeCell ref="A97:A102"/>
    <mergeCell ref="B97:B102"/>
    <mergeCell ref="C97:C99"/>
    <mergeCell ref="C100:C102"/>
    <mergeCell ref="J114:J122"/>
    <mergeCell ref="A104:A105"/>
    <mergeCell ref="B104:B105"/>
    <mergeCell ref="H104:H112"/>
    <mergeCell ref="I104:I112"/>
    <mergeCell ref="J104:J112"/>
    <mergeCell ref="A107:A112"/>
    <mergeCell ref="B107:B112"/>
    <mergeCell ref="C107:C109"/>
    <mergeCell ref="C110:C112"/>
    <mergeCell ref="A114:A115"/>
    <mergeCell ref="B114:B115"/>
    <mergeCell ref="A117:A118"/>
    <mergeCell ref="B117:B118"/>
    <mergeCell ref="A119:A122"/>
    <mergeCell ref="B119:B122"/>
    <mergeCell ref="C120:C122"/>
    <mergeCell ref="H114:H122"/>
    <mergeCell ref="I114:I122"/>
    <mergeCell ref="A124:A125"/>
    <mergeCell ref="B124:B125"/>
    <mergeCell ref="H124:H132"/>
    <mergeCell ref="I124:I132"/>
    <mergeCell ref="J124:J132"/>
    <mergeCell ref="A127:A132"/>
    <mergeCell ref="B127:B132"/>
    <mergeCell ref="C127:C129"/>
    <mergeCell ref="C130:C132"/>
    <mergeCell ref="A134:A135"/>
    <mergeCell ref="B134:B135"/>
    <mergeCell ref="H134:H142"/>
    <mergeCell ref="I134:I142"/>
    <mergeCell ref="J134:J142"/>
    <mergeCell ref="A137:A142"/>
    <mergeCell ref="B137:B142"/>
    <mergeCell ref="C137:C139"/>
    <mergeCell ref="C140:C142"/>
    <mergeCell ref="A144:A145"/>
    <mergeCell ref="B144:B145"/>
    <mergeCell ref="H144:H155"/>
    <mergeCell ref="I144:I155"/>
    <mergeCell ref="J144:J155"/>
    <mergeCell ref="A147:A155"/>
    <mergeCell ref="B147:B155"/>
    <mergeCell ref="C147:C149"/>
    <mergeCell ref="C150:C152"/>
    <mergeCell ref="C153:C155"/>
    <mergeCell ref="C144:C146"/>
    <mergeCell ref="J170:J181"/>
    <mergeCell ref="B173:B181"/>
    <mergeCell ref="C173:C175"/>
    <mergeCell ref="C176:C178"/>
    <mergeCell ref="C179:C181"/>
    <mergeCell ref="C183:C185"/>
    <mergeCell ref="H183:H194"/>
    <mergeCell ref="I183:I194"/>
    <mergeCell ref="J183:J194"/>
    <mergeCell ref="B186:B194"/>
    <mergeCell ref="C186:C188"/>
    <mergeCell ref="C189:C191"/>
    <mergeCell ref="C192:C194"/>
    <mergeCell ref="C218:C220"/>
    <mergeCell ref="A158:A195"/>
    <mergeCell ref="B160:B168"/>
    <mergeCell ref="C160:C162"/>
    <mergeCell ref="C163:C165"/>
    <mergeCell ref="C166:C168"/>
    <mergeCell ref="C170:C172"/>
    <mergeCell ref="H170:H181"/>
    <mergeCell ref="I170:I181"/>
    <mergeCell ref="C157:C159"/>
    <mergeCell ref="B232:B234"/>
    <mergeCell ref="C232:C234"/>
    <mergeCell ref="A236:A237"/>
    <mergeCell ref="H236:H241"/>
    <mergeCell ref="I236:I241"/>
    <mergeCell ref="J236:J241"/>
    <mergeCell ref="A239:A241"/>
    <mergeCell ref="B239:B241"/>
    <mergeCell ref="A196:A220"/>
    <mergeCell ref="C196:C198"/>
    <mergeCell ref="H196:H207"/>
    <mergeCell ref="I196:I207"/>
    <mergeCell ref="J196:J207"/>
    <mergeCell ref="B199:B207"/>
    <mergeCell ref="C199:C201"/>
    <mergeCell ref="C202:C204"/>
    <mergeCell ref="C205:C207"/>
    <mergeCell ref="C209:C211"/>
    <mergeCell ref="H209:H220"/>
    <mergeCell ref="I209:I220"/>
    <mergeCell ref="J209:J220"/>
    <mergeCell ref="B212:B220"/>
    <mergeCell ref="C212:C214"/>
    <mergeCell ref="C215:C217"/>
    <mergeCell ref="A2:J2"/>
    <mergeCell ref="A252:A254"/>
    <mergeCell ref="B252:B254"/>
    <mergeCell ref="A255:A262"/>
    <mergeCell ref="C257:C259"/>
    <mergeCell ref="H257:H262"/>
    <mergeCell ref="I257:I262"/>
    <mergeCell ref="J257:J262"/>
    <mergeCell ref="B260:B262"/>
    <mergeCell ref="C260:C262"/>
    <mergeCell ref="A243:A244"/>
    <mergeCell ref="H243:H248"/>
    <mergeCell ref="I243:I248"/>
    <mergeCell ref="H32:H43"/>
    <mergeCell ref="I32:I43"/>
    <mergeCell ref="J32:J43"/>
    <mergeCell ref="H71:H82"/>
    <mergeCell ref="I71:I82"/>
    <mergeCell ref="A221:A229"/>
    <mergeCell ref="C222:C224"/>
    <mergeCell ref="H222:H227"/>
    <mergeCell ref="I222:I227"/>
    <mergeCell ref="J222:J227"/>
    <mergeCell ref="B225:B227"/>
    <mergeCell ref="A266:E266"/>
    <mergeCell ref="B267:D267"/>
    <mergeCell ref="B268:D268"/>
    <mergeCell ref="B269:D269"/>
    <mergeCell ref="B270:D270"/>
    <mergeCell ref="H157:H168"/>
    <mergeCell ref="I157:I168"/>
    <mergeCell ref="J157:J168"/>
    <mergeCell ref="H229:H234"/>
    <mergeCell ref="I229:I234"/>
    <mergeCell ref="J229:J234"/>
    <mergeCell ref="H250:H255"/>
    <mergeCell ref="I250:I255"/>
    <mergeCell ref="J250:J255"/>
    <mergeCell ref="C239:C241"/>
    <mergeCell ref="C236:C238"/>
    <mergeCell ref="A263:J263"/>
    <mergeCell ref="C225:C227"/>
    <mergeCell ref="C229:C231"/>
    <mergeCell ref="J243:J248"/>
    <mergeCell ref="A246:A248"/>
    <mergeCell ref="B246:B248"/>
    <mergeCell ref="C246:C248"/>
    <mergeCell ref="A232:A23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opLeftCell="A5" zoomScaleNormal="100" workbookViewId="0">
      <selection activeCell="W6" sqref="W6"/>
    </sheetView>
  </sheetViews>
  <sheetFormatPr baseColWidth="10" defaultColWidth="9.33203125" defaultRowHeight="12.75"/>
  <cols>
    <col min="1" max="1" width="28" customWidth="1"/>
    <col min="2" max="3" width="7.83203125" customWidth="1"/>
    <col min="4" max="4" width="7.1640625" customWidth="1"/>
    <col min="5" max="5" width="8.1640625" customWidth="1"/>
    <col min="6" max="6" width="5.83203125" customWidth="1"/>
    <col min="7" max="7" width="5.83203125" hidden="1" customWidth="1"/>
    <col min="8" max="9" width="7.1640625" customWidth="1"/>
    <col min="10" max="10" width="7.33203125" customWidth="1"/>
    <col min="11" max="15" width="5.83203125" customWidth="1"/>
    <col min="16" max="16" width="5.5" customWidth="1"/>
    <col min="17" max="18" width="5.83203125" customWidth="1"/>
    <col min="19" max="19" width="7.33203125" customWidth="1"/>
    <col min="20" max="22" width="5.83203125" customWidth="1"/>
    <col min="23" max="23" width="12.6640625" customWidth="1"/>
    <col min="24" max="24" width="10.83203125" customWidth="1"/>
    <col min="25" max="25" width="11.5" customWidth="1"/>
    <col min="26" max="26" width="25.83203125" customWidth="1"/>
    <col min="27" max="27" width="23.1640625" customWidth="1"/>
    <col min="28" max="28" width="19.5" customWidth="1"/>
    <col min="29" max="29" width="19.33203125" customWidth="1"/>
    <col min="30" max="30" width="15.5" customWidth="1"/>
    <col min="31" max="31" width="18.1640625" customWidth="1"/>
    <col min="32" max="32" width="18.33203125" customWidth="1"/>
    <col min="33" max="33" width="2.6640625" customWidth="1"/>
  </cols>
  <sheetData>
    <row r="1" spans="1:33" ht="52.5" customHeight="1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</row>
    <row r="2" spans="1:33" ht="26.25" customHeight="1">
      <c r="A2" s="204" t="s">
        <v>125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8"/>
    </row>
    <row r="3" spans="1:33" ht="26.25" customHeight="1">
      <c r="A3" s="193" t="s">
        <v>117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8"/>
    </row>
    <row r="4" spans="1:33" ht="42.95" customHeight="1">
      <c r="A4" s="191" t="s">
        <v>42</v>
      </c>
      <c r="B4" s="191" t="s">
        <v>43</v>
      </c>
      <c r="C4" s="191" t="s">
        <v>44</v>
      </c>
      <c r="D4" s="200" t="s">
        <v>118</v>
      </c>
      <c r="E4" s="201"/>
      <c r="F4" s="202"/>
      <c r="G4" s="88"/>
      <c r="H4" s="203" t="s">
        <v>45</v>
      </c>
      <c r="I4" s="201"/>
      <c r="J4" s="202"/>
      <c r="K4" s="203" t="s">
        <v>46</v>
      </c>
      <c r="L4" s="201"/>
      <c r="M4" s="202"/>
      <c r="N4" s="203" t="s">
        <v>47</v>
      </c>
      <c r="O4" s="201"/>
      <c r="P4" s="202"/>
      <c r="Q4" s="203" t="s">
        <v>48</v>
      </c>
      <c r="R4" s="201"/>
      <c r="S4" s="202"/>
      <c r="T4" s="200" t="s">
        <v>119</v>
      </c>
      <c r="U4" s="201"/>
      <c r="V4" s="202"/>
      <c r="W4" s="203" t="s">
        <v>49</v>
      </c>
      <c r="X4" s="201"/>
      <c r="Y4" s="202"/>
      <c r="Z4" s="191" t="s">
        <v>50</v>
      </c>
      <c r="AA4" s="191" t="s">
        <v>51</v>
      </c>
      <c r="AB4" s="191" t="s">
        <v>52</v>
      </c>
      <c r="AC4" s="191" t="s">
        <v>1</v>
      </c>
      <c r="AD4" s="191" t="s">
        <v>2</v>
      </c>
      <c r="AE4" s="191" t="s">
        <v>3</v>
      </c>
      <c r="AF4" s="191" t="s">
        <v>4</v>
      </c>
      <c r="AG4" s="8"/>
    </row>
    <row r="5" spans="1:33" ht="14.25" customHeight="1">
      <c r="A5" s="192"/>
      <c r="B5" s="192"/>
      <c r="C5" s="192"/>
      <c r="D5" s="86" t="s">
        <v>53</v>
      </c>
      <c r="E5" s="86" t="s">
        <v>54</v>
      </c>
      <c r="F5" s="86" t="s">
        <v>55</v>
      </c>
      <c r="G5" s="86"/>
      <c r="H5" s="86" t="s">
        <v>53</v>
      </c>
      <c r="I5" s="86" t="s">
        <v>54</v>
      </c>
      <c r="J5" s="87" t="s">
        <v>55</v>
      </c>
      <c r="K5" s="86" t="s">
        <v>53</v>
      </c>
      <c r="L5" s="86" t="s">
        <v>54</v>
      </c>
      <c r="M5" s="87" t="s">
        <v>55</v>
      </c>
      <c r="N5" s="86" t="s">
        <v>53</v>
      </c>
      <c r="O5" s="86" t="s">
        <v>54</v>
      </c>
      <c r="P5" s="87" t="s">
        <v>55</v>
      </c>
      <c r="Q5" s="86" t="s">
        <v>53</v>
      </c>
      <c r="R5" s="86" t="s">
        <v>54</v>
      </c>
      <c r="S5" s="87" t="s">
        <v>55</v>
      </c>
      <c r="T5" s="86" t="s">
        <v>53</v>
      </c>
      <c r="U5" s="86" t="s">
        <v>54</v>
      </c>
      <c r="V5" s="87" t="s">
        <v>55</v>
      </c>
      <c r="W5" s="86" t="s">
        <v>53</v>
      </c>
      <c r="X5" s="86" t="s">
        <v>54</v>
      </c>
      <c r="Y5" s="86" t="s">
        <v>55</v>
      </c>
      <c r="Z5" s="192"/>
      <c r="AA5" s="192"/>
      <c r="AB5" s="192"/>
      <c r="AC5" s="192"/>
      <c r="AD5" s="192"/>
      <c r="AE5" s="192"/>
      <c r="AF5" s="192"/>
      <c r="AG5" s="8"/>
    </row>
    <row r="6" spans="1:33" ht="27" customHeight="1">
      <c r="A6" s="194" t="s">
        <v>126</v>
      </c>
      <c r="B6" s="191" t="s">
        <v>56</v>
      </c>
      <c r="C6" s="42" t="s">
        <v>57</v>
      </c>
      <c r="D6" s="44">
        <f>(H6+K6+N6+Q6+T6)</f>
        <v>0</v>
      </c>
      <c r="E6" s="44">
        <f>(I6+L6+O6+R6+U6)</f>
        <v>1</v>
      </c>
      <c r="F6" s="44">
        <f>(D6+E6)</f>
        <v>1</v>
      </c>
      <c r="G6" s="44">
        <f>(F6-V6)</f>
        <v>0</v>
      </c>
      <c r="H6" s="50"/>
      <c r="I6" s="50"/>
      <c r="J6" s="44">
        <f>(H6+I6)</f>
        <v>0</v>
      </c>
      <c r="K6" s="50"/>
      <c r="L6" s="50"/>
      <c r="M6" s="44">
        <f>(L6+K6)</f>
        <v>0</v>
      </c>
      <c r="N6" s="50"/>
      <c r="O6" s="50"/>
      <c r="P6" s="44">
        <f>(O6+N6)</f>
        <v>0</v>
      </c>
      <c r="Q6" s="50"/>
      <c r="R6" s="50"/>
      <c r="S6" s="44">
        <f>(R6+Q6)</f>
        <v>0</v>
      </c>
      <c r="T6" s="50"/>
      <c r="U6" s="50">
        <v>1</v>
      </c>
      <c r="V6" s="44">
        <f>(U6+T6)</f>
        <v>1</v>
      </c>
      <c r="W6" s="45">
        <f>(H6+K6+N6)</f>
        <v>0</v>
      </c>
      <c r="X6" s="45">
        <f>(I6+L6+O6)</f>
        <v>0</v>
      </c>
      <c r="Y6" s="45">
        <f>(W6+X6)</f>
        <v>0</v>
      </c>
      <c r="Z6" s="190"/>
      <c r="AA6" s="190"/>
      <c r="AB6" s="190"/>
      <c r="AC6" s="196" t="s">
        <v>58</v>
      </c>
      <c r="AD6" s="190"/>
      <c r="AE6" s="190"/>
      <c r="AF6" s="190"/>
      <c r="AG6" s="8"/>
    </row>
    <row r="7" spans="1:33" ht="24.95" customHeight="1">
      <c r="A7" s="195"/>
      <c r="B7" s="192"/>
      <c r="C7" s="43" t="s">
        <v>59</v>
      </c>
      <c r="D7" s="46">
        <f>(D6*100)/F6</f>
        <v>0</v>
      </c>
      <c r="E7" s="46">
        <f>(E6*100)/F6</f>
        <v>100</v>
      </c>
      <c r="F7" s="46">
        <f t="shared" ref="F7:F19" si="0">(D7+E7)</f>
        <v>100</v>
      </c>
      <c r="G7" s="46"/>
      <c r="H7" s="46" t="e">
        <f>(H6*100)/$G$6</f>
        <v>#DIV/0!</v>
      </c>
      <c r="I7" s="46" t="e">
        <f t="shared" ref="I7:V7" si="1">(I6*100)/$G$6</f>
        <v>#DIV/0!</v>
      </c>
      <c r="J7" s="46" t="e">
        <f t="shared" si="1"/>
        <v>#DIV/0!</v>
      </c>
      <c r="K7" s="46" t="e">
        <f t="shared" si="1"/>
        <v>#DIV/0!</v>
      </c>
      <c r="L7" s="46" t="e">
        <f t="shared" si="1"/>
        <v>#DIV/0!</v>
      </c>
      <c r="M7" s="46" t="e">
        <f t="shared" si="1"/>
        <v>#DIV/0!</v>
      </c>
      <c r="N7" s="46" t="e">
        <f t="shared" si="1"/>
        <v>#DIV/0!</v>
      </c>
      <c r="O7" s="46" t="e">
        <f t="shared" si="1"/>
        <v>#DIV/0!</v>
      </c>
      <c r="P7" s="46" t="e">
        <f t="shared" si="1"/>
        <v>#DIV/0!</v>
      </c>
      <c r="Q7" s="46" t="e">
        <f t="shared" si="1"/>
        <v>#DIV/0!</v>
      </c>
      <c r="R7" s="46" t="e">
        <f t="shared" si="1"/>
        <v>#DIV/0!</v>
      </c>
      <c r="S7" s="46" t="e">
        <f t="shared" si="1"/>
        <v>#DIV/0!</v>
      </c>
      <c r="T7" s="46" t="e">
        <f t="shared" si="1"/>
        <v>#DIV/0!</v>
      </c>
      <c r="U7" s="46" t="e">
        <f t="shared" si="1"/>
        <v>#DIV/0!</v>
      </c>
      <c r="V7" s="46" t="e">
        <f t="shared" si="1"/>
        <v>#DIV/0!</v>
      </c>
      <c r="W7" s="45">
        <f>(W6*100)/$F$6</f>
        <v>0</v>
      </c>
      <c r="X7" s="45">
        <f t="shared" ref="X7:Y7" si="2">(X6*100)/$F$6</f>
        <v>0</v>
      </c>
      <c r="Y7" s="45">
        <f t="shared" si="2"/>
        <v>0</v>
      </c>
      <c r="Z7" s="142"/>
      <c r="AA7" s="142"/>
      <c r="AB7" s="142"/>
      <c r="AC7" s="197"/>
      <c r="AD7" s="142"/>
      <c r="AE7" s="142"/>
      <c r="AF7" s="142"/>
      <c r="AG7" s="8"/>
    </row>
    <row r="8" spans="1:33" ht="24.95" customHeight="1">
      <c r="A8" s="195"/>
      <c r="B8" s="191" t="s">
        <v>60</v>
      </c>
      <c r="C8" s="42" t="s">
        <v>57</v>
      </c>
      <c r="D8" s="47">
        <f>(H8+K8+N8+Q8+T8)</f>
        <v>0</v>
      </c>
      <c r="E8" s="47">
        <f>(I8+L8+O8+R8+U8)</f>
        <v>1</v>
      </c>
      <c r="F8" s="44">
        <f t="shared" si="0"/>
        <v>1</v>
      </c>
      <c r="G8" s="44">
        <f t="shared" ref="G8:G18" si="3">(F8-V8)</f>
        <v>0</v>
      </c>
      <c r="H8" s="51"/>
      <c r="I8" s="51"/>
      <c r="J8" s="44">
        <f t="shared" ref="J8:J16" si="4">(H8+I8)</f>
        <v>0</v>
      </c>
      <c r="K8" s="51"/>
      <c r="L8" s="51"/>
      <c r="M8" s="44">
        <f t="shared" ref="M8:M16" si="5">(L8+K8)</f>
        <v>0</v>
      </c>
      <c r="N8" s="51"/>
      <c r="O8" s="51"/>
      <c r="P8" s="44">
        <f t="shared" ref="P8:P16" si="6">(O8+N8)</f>
        <v>0</v>
      </c>
      <c r="Q8" s="51"/>
      <c r="R8" s="51"/>
      <c r="S8" s="44">
        <f t="shared" ref="S8:S16" si="7">(R8+Q8)</f>
        <v>0</v>
      </c>
      <c r="T8" s="51"/>
      <c r="U8" s="51">
        <v>1</v>
      </c>
      <c r="V8" s="44">
        <f t="shared" ref="V8:V16" si="8">(U8+T8)</f>
        <v>1</v>
      </c>
      <c r="W8" s="45">
        <f t="shared" ref="W8:W16" si="9">(H8+K8+N8)</f>
        <v>0</v>
      </c>
      <c r="X8" s="45">
        <f t="shared" ref="X8:X16" si="10">(I8+L8+O8)</f>
        <v>0</v>
      </c>
      <c r="Y8" s="45">
        <f t="shared" ref="Y8:Y18" si="11">(W8+X8)</f>
        <v>0</v>
      </c>
      <c r="Z8" s="142"/>
      <c r="AA8" s="142"/>
      <c r="AB8" s="142"/>
      <c r="AC8" s="197"/>
      <c r="AD8" s="142"/>
      <c r="AE8" s="142"/>
      <c r="AF8" s="142"/>
      <c r="AG8" s="8"/>
    </row>
    <row r="9" spans="1:33" ht="24.95" customHeight="1">
      <c r="A9" s="195"/>
      <c r="B9" s="192"/>
      <c r="C9" s="42" t="s">
        <v>59</v>
      </c>
      <c r="D9" s="48">
        <f>(D8*100)/F8</f>
        <v>0</v>
      </c>
      <c r="E9" s="48">
        <f>(E8*100)/F8</f>
        <v>100</v>
      </c>
      <c r="F9" s="46">
        <f t="shared" si="0"/>
        <v>100</v>
      </c>
      <c r="G9" s="46"/>
      <c r="H9" s="48" t="e">
        <f>(H8*100)/$G$8</f>
        <v>#DIV/0!</v>
      </c>
      <c r="I9" s="48" t="e">
        <f>(I8*100)/$G$8</f>
        <v>#DIV/0!</v>
      </c>
      <c r="J9" s="48" t="e">
        <f>(J8*100)/$G$8</f>
        <v>#DIV/0!</v>
      </c>
      <c r="K9" s="48" t="e">
        <f t="shared" ref="K9:S9" si="12">(K8*100)/$G$8</f>
        <v>#DIV/0!</v>
      </c>
      <c r="L9" s="48" t="e">
        <f t="shared" si="12"/>
        <v>#DIV/0!</v>
      </c>
      <c r="M9" s="48" t="e">
        <f t="shared" si="12"/>
        <v>#DIV/0!</v>
      </c>
      <c r="N9" s="48" t="e">
        <f t="shared" si="12"/>
        <v>#DIV/0!</v>
      </c>
      <c r="O9" s="48" t="e">
        <f t="shared" si="12"/>
        <v>#DIV/0!</v>
      </c>
      <c r="P9" s="48" t="e">
        <f t="shared" si="12"/>
        <v>#DIV/0!</v>
      </c>
      <c r="Q9" s="48" t="e">
        <f t="shared" si="12"/>
        <v>#DIV/0!</v>
      </c>
      <c r="R9" s="48" t="e">
        <f t="shared" si="12"/>
        <v>#DIV/0!</v>
      </c>
      <c r="S9" s="48" t="e">
        <f t="shared" si="12"/>
        <v>#DIV/0!</v>
      </c>
      <c r="T9" s="48">
        <f>(T8*100)/$F$8</f>
        <v>0</v>
      </c>
      <c r="U9" s="48">
        <f t="shared" ref="U9:V9" si="13">(U8*100)/$F$8</f>
        <v>100</v>
      </c>
      <c r="V9" s="48">
        <f t="shared" si="13"/>
        <v>100</v>
      </c>
      <c r="W9" s="45">
        <f>(W8*100)/$F$8</f>
        <v>0</v>
      </c>
      <c r="X9" s="45">
        <f t="shared" ref="X9:Y9" si="14">(X8*100)/$F$8</f>
        <v>0</v>
      </c>
      <c r="Y9" s="45">
        <f t="shared" si="14"/>
        <v>0</v>
      </c>
      <c r="Z9" s="142"/>
      <c r="AA9" s="142"/>
      <c r="AB9" s="142"/>
      <c r="AC9" s="197"/>
      <c r="AD9" s="142"/>
      <c r="AE9" s="142"/>
      <c r="AF9" s="142"/>
      <c r="AG9" s="8"/>
    </row>
    <row r="10" spans="1:33" ht="24.95" customHeight="1">
      <c r="A10" s="195"/>
      <c r="B10" s="191" t="s">
        <v>61</v>
      </c>
      <c r="C10" s="42" t="s">
        <v>57</v>
      </c>
      <c r="D10" s="47">
        <f>(H10+K10+N10+Q10+T10)</f>
        <v>0</v>
      </c>
      <c r="E10" s="47">
        <f>(I10+L10+O10+R10+U10)</f>
        <v>1</v>
      </c>
      <c r="F10" s="44">
        <f t="shared" si="0"/>
        <v>1</v>
      </c>
      <c r="G10" s="44">
        <f t="shared" si="3"/>
        <v>0</v>
      </c>
      <c r="H10" s="51"/>
      <c r="I10" s="51"/>
      <c r="J10" s="44">
        <f t="shared" si="4"/>
        <v>0</v>
      </c>
      <c r="K10" s="51"/>
      <c r="L10" s="51"/>
      <c r="M10" s="44">
        <f t="shared" si="5"/>
        <v>0</v>
      </c>
      <c r="N10" s="51"/>
      <c r="O10" s="51"/>
      <c r="P10" s="44">
        <f t="shared" si="6"/>
        <v>0</v>
      </c>
      <c r="Q10" s="51"/>
      <c r="R10" s="51"/>
      <c r="S10" s="44">
        <f t="shared" si="7"/>
        <v>0</v>
      </c>
      <c r="T10" s="51"/>
      <c r="U10" s="51">
        <v>1</v>
      </c>
      <c r="V10" s="44">
        <f t="shared" si="8"/>
        <v>1</v>
      </c>
      <c r="W10" s="45">
        <f t="shared" si="9"/>
        <v>0</v>
      </c>
      <c r="X10" s="45">
        <f t="shared" si="10"/>
        <v>0</v>
      </c>
      <c r="Y10" s="45">
        <f t="shared" si="11"/>
        <v>0</v>
      </c>
      <c r="Z10" s="142"/>
      <c r="AA10" s="142"/>
      <c r="AB10" s="142"/>
      <c r="AC10" s="197"/>
      <c r="AD10" s="142"/>
      <c r="AE10" s="142"/>
      <c r="AF10" s="142"/>
      <c r="AG10" s="8"/>
    </row>
    <row r="11" spans="1:33" ht="24.95" customHeight="1">
      <c r="A11" s="195"/>
      <c r="B11" s="192"/>
      <c r="C11" s="42" t="s">
        <v>59</v>
      </c>
      <c r="D11" s="48">
        <f>(D10*100)/F10</f>
        <v>0</v>
      </c>
      <c r="E11" s="48">
        <f>(E10*100)/F10</f>
        <v>100</v>
      </c>
      <c r="F11" s="46">
        <f t="shared" si="0"/>
        <v>100</v>
      </c>
      <c r="G11" s="46"/>
      <c r="H11" s="48" t="e">
        <f>(H10*100)/$G$10</f>
        <v>#DIV/0!</v>
      </c>
      <c r="I11" s="48" t="e">
        <f t="shared" ref="I11:J11" si="15">(I10*100)/$G$10</f>
        <v>#DIV/0!</v>
      </c>
      <c r="J11" s="48" t="e">
        <f t="shared" si="15"/>
        <v>#DIV/0!</v>
      </c>
      <c r="K11" s="48" t="e">
        <f t="shared" ref="K11" si="16">(K10*100)/$G$10</f>
        <v>#DIV/0!</v>
      </c>
      <c r="L11" s="48" t="e">
        <f t="shared" ref="L11" si="17">(L10*100)/$G$10</f>
        <v>#DIV/0!</v>
      </c>
      <c r="M11" s="48" t="e">
        <f t="shared" ref="M11" si="18">(M10*100)/$G$10</f>
        <v>#DIV/0!</v>
      </c>
      <c r="N11" s="48" t="e">
        <f t="shared" ref="N11" si="19">(N10*100)/$G$10</f>
        <v>#DIV/0!</v>
      </c>
      <c r="O11" s="48" t="e">
        <f t="shared" ref="O11" si="20">(O10*100)/$G$10</f>
        <v>#DIV/0!</v>
      </c>
      <c r="P11" s="48" t="e">
        <f t="shared" ref="P11" si="21">(P10*100)/$G$10</f>
        <v>#DIV/0!</v>
      </c>
      <c r="Q11" s="48" t="e">
        <f t="shared" ref="Q11" si="22">(Q10*100)/$G$10</f>
        <v>#DIV/0!</v>
      </c>
      <c r="R11" s="48" t="e">
        <f t="shared" ref="R11" si="23">(R10*100)/$G$10</f>
        <v>#DIV/0!</v>
      </c>
      <c r="S11" s="48" t="e">
        <f t="shared" ref="S11" si="24">(S10*100)/$G$10</f>
        <v>#DIV/0!</v>
      </c>
      <c r="T11" s="48">
        <f>(T10*100)/$F$10</f>
        <v>0</v>
      </c>
      <c r="U11" s="48">
        <f>(U10*100)/$F$10</f>
        <v>100</v>
      </c>
      <c r="V11" s="48">
        <f>(V10*100)/$F$10</f>
        <v>100</v>
      </c>
      <c r="W11" s="45">
        <f>(W10*100)/$F$10</f>
        <v>0</v>
      </c>
      <c r="X11" s="45">
        <f t="shared" ref="X11:Y11" si="25">(X10*100)/$F$10</f>
        <v>0</v>
      </c>
      <c r="Y11" s="45">
        <f t="shared" si="25"/>
        <v>0</v>
      </c>
      <c r="Z11" s="142"/>
      <c r="AA11" s="142"/>
      <c r="AB11" s="142"/>
      <c r="AC11" s="197"/>
      <c r="AD11" s="142"/>
      <c r="AE11" s="142"/>
      <c r="AF11" s="142"/>
      <c r="AG11" s="8"/>
    </row>
    <row r="12" spans="1:33" ht="24.95" customHeight="1">
      <c r="A12" s="195"/>
      <c r="B12" s="191" t="s">
        <v>62</v>
      </c>
      <c r="C12" s="42" t="s">
        <v>57</v>
      </c>
      <c r="D12" s="47">
        <f>(H12+K12+N12+Q12+T12)</f>
        <v>0</v>
      </c>
      <c r="E12" s="47">
        <f>(I12+L12+O12+R12+U12)</f>
        <v>1</v>
      </c>
      <c r="F12" s="44">
        <f t="shared" si="0"/>
        <v>1</v>
      </c>
      <c r="G12" s="44">
        <f t="shared" si="3"/>
        <v>0</v>
      </c>
      <c r="H12" s="51"/>
      <c r="I12" s="51"/>
      <c r="J12" s="44">
        <f t="shared" si="4"/>
        <v>0</v>
      </c>
      <c r="K12" s="51"/>
      <c r="L12" s="51"/>
      <c r="M12" s="44">
        <f t="shared" si="5"/>
        <v>0</v>
      </c>
      <c r="N12" s="51"/>
      <c r="O12" s="51"/>
      <c r="P12" s="44">
        <f t="shared" si="6"/>
        <v>0</v>
      </c>
      <c r="Q12" s="51"/>
      <c r="R12" s="51"/>
      <c r="S12" s="44">
        <f t="shared" si="7"/>
        <v>0</v>
      </c>
      <c r="T12" s="51"/>
      <c r="U12" s="51">
        <v>1</v>
      </c>
      <c r="V12" s="44">
        <f t="shared" si="8"/>
        <v>1</v>
      </c>
      <c r="W12" s="45">
        <f t="shared" si="9"/>
        <v>0</v>
      </c>
      <c r="X12" s="45">
        <f t="shared" si="10"/>
        <v>0</v>
      </c>
      <c r="Y12" s="45">
        <f t="shared" si="11"/>
        <v>0</v>
      </c>
      <c r="Z12" s="142"/>
      <c r="AA12" s="142"/>
      <c r="AB12" s="142"/>
      <c r="AC12" s="197"/>
      <c r="AD12" s="142"/>
      <c r="AE12" s="142"/>
      <c r="AF12" s="142"/>
      <c r="AG12" s="8"/>
    </row>
    <row r="13" spans="1:33" ht="24.95" customHeight="1">
      <c r="A13" s="195"/>
      <c r="B13" s="192"/>
      <c r="C13" s="42" t="s">
        <v>59</v>
      </c>
      <c r="D13" s="48">
        <f>(D12*100)/F12</f>
        <v>0</v>
      </c>
      <c r="E13" s="48">
        <f>(E12*100)/F12</f>
        <v>100</v>
      </c>
      <c r="F13" s="46">
        <f t="shared" si="0"/>
        <v>100</v>
      </c>
      <c r="G13" s="46"/>
      <c r="H13" s="48" t="e">
        <f>(H12*100)/$G$12</f>
        <v>#DIV/0!</v>
      </c>
      <c r="I13" s="48" t="e">
        <f t="shared" ref="I13:J13" si="26">(I12*100)/$G$12</f>
        <v>#DIV/0!</v>
      </c>
      <c r="J13" s="48" t="e">
        <f t="shared" si="26"/>
        <v>#DIV/0!</v>
      </c>
      <c r="K13" s="48" t="e">
        <f t="shared" ref="K13" si="27">(K12*100)/$G$12</f>
        <v>#DIV/0!</v>
      </c>
      <c r="L13" s="48" t="e">
        <f t="shared" ref="L13" si="28">(L12*100)/$G$12</f>
        <v>#DIV/0!</v>
      </c>
      <c r="M13" s="48" t="e">
        <f t="shared" ref="M13" si="29">(M12*100)/$G$12</f>
        <v>#DIV/0!</v>
      </c>
      <c r="N13" s="48" t="e">
        <f t="shared" ref="N13" si="30">(N12*100)/$G$12</f>
        <v>#DIV/0!</v>
      </c>
      <c r="O13" s="48" t="e">
        <f t="shared" ref="O13" si="31">(O12*100)/$G$12</f>
        <v>#DIV/0!</v>
      </c>
      <c r="P13" s="48" t="e">
        <f t="shared" ref="P13" si="32">(P12*100)/$G$12</f>
        <v>#DIV/0!</v>
      </c>
      <c r="Q13" s="48" t="e">
        <f t="shared" ref="Q13" si="33">(Q12*100)/$G$12</f>
        <v>#DIV/0!</v>
      </c>
      <c r="R13" s="48" t="e">
        <f t="shared" ref="R13" si="34">(R12*100)/$G$12</f>
        <v>#DIV/0!</v>
      </c>
      <c r="S13" s="48" t="e">
        <f t="shared" ref="S13" si="35">(S12*100)/$G$12</f>
        <v>#DIV/0!</v>
      </c>
      <c r="T13" s="48" t="e">
        <f t="shared" ref="T13" si="36">(T12*100)/$G$12</f>
        <v>#DIV/0!</v>
      </c>
      <c r="U13" s="48" t="e">
        <f t="shared" ref="U13" si="37">(U12*100)/$G$12</f>
        <v>#DIV/0!</v>
      </c>
      <c r="V13" s="48">
        <f>(V12*100)/$F$12</f>
        <v>100</v>
      </c>
      <c r="W13" s="45">
        <f>(W12*100)/$F$12</f>
        <v>0</v>
      </c>
      <c r="X13" s="45">
        <f t="shared" ref="X13:Y13" si="38">(X12*100)/$F$12</f>
        <v>0</v>
      </c>
      <c r="Y13" s="45">
        <f t="shared" si="38"/>
        <v>0</v>
      </c>
      <c r="Z13" s="142"/>
      <c r="AA13" s="142"/>
      <c r="AB13" s="142"/>
      <c r="AC13" s="197"/>
      <c r="AD13" s="142"/>
      <c r="AE13" s="142"/>
      <c r="AF13" s="142"/>
      <c r="AG13" s="8"/>
    </row>
    <row r="14" spans="1:33" ht="24.95" customHeight="1">
      <c r="A14" s="195"/>
      <c r="B14" s="191" t="s">
        <v>63</v>
      </c>
      <c r="C14" s="42" t="s">
        <v>57</v>
      </c>
      <c r="D14" s="47">
        <f>(H14+K14+N14+Q14+T14)</f>
        <v>0</v>
      </c>
      <c r="E14" s="47">
        <f>(I14+L14+O14+R14+U14)</f>
        <v>0</v>
      </c>
      <c r="F14" s="44">
        <f t="shared" si="0"/>
        <v>0</v>
      </c>
      <c r="G14" s="44">
        <f t="shared" si="3"/>
        <v>0</v>
      </c>
      <c r="H14" s="51"/>
      <c r="I14" s="51"/>
      <c r="J14" s="44">
        <f t="shared" si="4"/>
        <v>0</v>
      </c>
      <c r="K14" s="51"/>
      <c r="L14" s="51"/>
      <c r="M14" s="44">
        <f t="shared" si="5"/>
        <v>0</v>
      </c>
      <c r="N14" s="51"/>
      <c r="O14" s="51"/>
      <c r="P14" s="44">
        <f t="shared" si="6"/>
        <v>0</v>
      </c>
      <c r="Q14" s="51"/>
      <c r="R14" s="51"/>
      <c r="S14" s="44">
        <f t="shared" si="7"/>
        <v>0</v>
      </c>
      <c r="T14" s="51"/>
      <c r="U14" s="51"/>
      <c r="V14" s="44">
        <f t="shared" si="8"/>
        <v>0</v>
      </c>
      <c r="W14" s="45">
        <f t="shared" si="9"/>
        <v>0</v>
      </c>
      <c r="X14" s="45">
        <f t="shared" si="10"/>
        <v>0</v>
      </c>
      <c r="Y14" s="45">
        <f t="shared" si="11"/>
        <v>0</v>
      </c>
      <c r="Z14" s="142"/>
      <c r="AA14" s="142"/>
      <c r="AB14" s="142"/>
      <c r="AC14" s="197"/>
      <c r="AD14" s="142"/>
      <c r="AE14" s="142"/>
      <c r="AF14" s="142"/>
      <c r="AG14" s="8"/>
    </row>
    <row r="15" spans="1:33" ht="24.95" customHeight="1">
      <c r="A15" s="195"/>
      <c r="B15" s="192"/>
      <c r="C15" s="42" t="s">
        <v>59</v>
      </c>
      <c r="D15" s="48" t="e">
        <f>(D14*100)/F14</f>
        <v>#DIV/0!</v>
      </c>
      <c r="E15" s="48" t="e">
        <f>(E14*100)/F14</f>
        <v>#DIV/0!</v>
      </c>
      <c r="F15" s="46" t="e">
        <f t="shared" si="0"/>
        <v>#DIV/0!</v>
      </c>
      <c r="G15" s="46"/>
      <c r="H15" s="48" t="e">
        <f>(H14*100)/$G$14</f>
        <v>#DIV/0!</v>
      </c>
      <c r="I15" s="48" t="e">
        <f t="shared" ref="I15:J15" si="39">(I14*100)/$G$14</f>
        <v>#DIV/0!</v>
      </c>
      <c r="J15" s="48" t="e">
        <f t="shared" si="39"/>
        <v>#DIV/0!</v>
      </c>
      <c r="K15" s="48" t="e">
        <f t="shared" ref="K15" si="40">(K14*100)/$G$14</f>
        <v>#DIV/0!</v>
      </c>
      <c r="L15" s="48" t="e">
        <f t="shared" ref="L15" si="41">(L14*100)/$G$14</f>
        <v>#DIV/0!</v>
      </c>
      <c r="M15" s="48" t="e">
        <f t="shared" ref="M15" si="42">(M14*100)/$G$14</f>
        <v>#DIV/0!</v>
      </c>
      <c r="N15" s="48" t="e">
        <f t="shared" ref="N15" si="43">(N14*100)/$G$14</f>
        <v>#DIV/0!</v>
      </c>
      <c r="O15" s="48" t="e">
        <f t="shared" ref="O15" si="44">(O14*100)/$G$14</f>
        <v>#DIV/0!</v>
      </c>
      <c r="P15" s="48" t="e">
        <f t="shared" ref="P15" si="45">(P14*100)/$G$14</f>
        <v>#DIV/0!</v>
      </c>
      <c r="Q15" s="48" t="e">
        <f t="shared" ref="Q15" si="46">(Q14*100)/$G$14</f>
        <v>#DIV/0!</v>
      </c>
      <c r="R15" s="48" t="e">
        <f t="shared" ref="R15" si="47">(R14*100)/$G$14</f>
        <v>#DIV/0!</v>
      </c>
      <c r="S15" s="48" t="e">
        <f t="shared" ref="S15" si="48">(S14*100)/$G$14</f>
        <v>#DIV/0!</v>
      </c>
      <c r="T15" s="48" t="e">
        <f>(T14*100)/$F$14</f>
        <v>#DIV/0!</v>
      </c>
      <c r="U15" s="48" t="e">
        <f>(U14*100)/$F$14</f>
        <v>#DIV/0!</v>
      </c>
      <c r="V15" s="48" t="e">
        <f>(V14*100)/$F$14</f>
        <v>#DIV/0!</v>
      </c>
      <c r="W15" s="45" t="e">
        <f>(W14*100)/$F$14</f>
        <v>#DIV/0!</v>
      </c>
      <c r="X15" s="45" t="e">
        <f t="shared" ref="X15:Y15" si="49">(X14*100)/$F$14</f>
        <v>#DIV/0!</v>
      </c>
      <c r="Y15" s="45" t="e">
        <f t="shared" si="49"/>
        <v>#DIV/0!</v>
      </c>
      <c r="Z15" s="142"/>
      <c r="AA15" s="142"/>
      <c r="AB15" s="142"/>
      <c r="AC15" s="197"/>
      <c r="AD15" s="142"/>
      <c r="AE15" s="142"/>
      <c r="AF15" s="142"/>
      <c r="AG15" s="8"/>
    </row>
    <row r="16" spans="1:33" ht="24.95" customHeight="1">
      <c r="A16" s="195"/>
      <c r="B16" s="191" t="s">
        <v>64</v>
      </c>
      <c r="C16" s="42" t="s">
        <v>57</v>
      </c>
      <c r="D16" s="47">
        <f>(H16+K16+N16+Q16+T16)</f>
        <v>0</v>
      </c>
      <c r="E16" s="47">
        <f>(I16+L16+O16+R16+U16)</f>
        <v>0</v>
      </c>
      <c r="F16" s="44">
        <f t="shared" si="0"/>
        <v>0</v>
      </c>
      <c r="G16" s="44">
        <f t="shared" si="3"/>
        <v>0</v>
      </c>
      <c r="H16" s="51"/>
      <c r="I16" s="51"/>
      <c r="J16" s="44">
        <f t="shared" si="4"/>
        <v>0</v>
      </c>
      <c r="K16" s="51"/>
      <c r="L16" s="51"/>
      <c r="M16" s="44">
        <f t="shared" si="5"/>
        <v>0</v>
      </c>
      <c r="N16" s="51"/>
      <c r="O16" s="51"/>
      <c r="P16" s="44">
        <f t="shared" si="6"/>
        <v>0</v>
      </c>
      <c r="Q16" s="51"/>
      <c r="R16" s="51"/>
      <c r="S16" s="44">
        <f t="shared" si="7"/>
        <v>0</v>
      </c>
      <c r="T16" s="51"/>
      <c r="U16" s="51"/>
      <c r="V16" s="44">
        <f t="shared" si="8"/>
        <v>0</v>
      </c>
      <c r="W16" s="45">
        <f t="shared" si="9"/>
        <v>0</v>
      </c>
      <c r="X16" s="45">
        <f t="shared" si="10"/>
        <v>0</v>
      </c>
      <c r="Y16" s="45">
        <f t="shared" si="11"/>
        <v>0</v>
      </c>
      <c r="Z16" s="142"/>
      <c r="AA16" s="142"/>
      <c r="AB16" s="142"/>
      <c r="AC16" s="197"/>
      <c r="AD16" s="142"/>
      <c r="AE16" s="142"/>
      <c r="AF16" s="142"/>
      <c r="AG16" s="8"/>
    </row>
    <row r="17" spans="1:33" ht="24.95" customHeight="1">
      <c r="A17" s="195"/>
      <c r="B17" s="192"/>
      <c r="C17" s="42" t="s">
        <v>59</v>
      </c>
      <c r="D17" s="48" t="e">
        <f>(D16*100)/F16</f>
        <v>#DIV/0!</v>
      </c>
      <c r="E17" s="48" t="e">
        <f>(E16*100)/F16</f>
        <v>#DIV/0!</v>
      </c>
      <c r="F17" s="46" t="e">
        <f t="shared" si="0"/>
        <v>#DIV/0!</v>
      </c>
      <c r="G17" s="46"/>
      <c r="H17" s="48" t="e">
        <f>(H16*100)/$G$16</f>
        <v>#DIV/0!</v>
      </c>
      <c r="I17" s="48" t="e">
        <f t="shared" ref="I17:J17" si="50">(I16*100)/$G$16</f>
        <v>#DIV/0!</v>
      </c>
      <c r="J17" s="48" t="e">
        <f t="shared" si="50"/>
        <v>#DIV/0!</v>
      </c>
      <c r="K17" s="48" t="e">
        <f t="shared" ref="K17" si="51">(K16*100)/$G$16</f>
        <v>#DIV/0!</v>
      </c>
      <c r="L17" s="48" t="e">
        <f t="shared" ref="L17" si="52">(L16*100)/$G$16</f>
        <v>#DIV/0!</v>
      </c>
      <c r="M17" s="48" t="e">
        <f t="shared" ref="M17" si="53">(M16*100)/$G$16</f>
        <v>#DIV/0!</v>
      </c>
      <c r="N17" s="48" t="e">
        <f t="shared" ref="N17" si="54">(N16*100)/$G$16</f>
        <v>#DIV/0!</v>
      </c>
      <c r="O17" s="48" t="e">
        <f t="shared" ref="O17" si="55">(O16*100)/$G$16</f>
        <v>#DIV/0!</v>
      </c>
      <c r="P17" s="48" t="e">
        <f t="shared" ref="P17" si="56">(P16*100)/$G$16</f>
        <v>#DIV/0!</v>
      </c>
      <c r="Q17" s="48" t="e">
        <f t="shared" ref="Q17" si="57">(Q16*100)/$G$16</f>
        <v>#DIV/0!</v>
      </c>
      <c r="R17" s="48" t="e">
        <f t="shared" ref="R17" si="58">(R16*100)/$G$16</f>
        <v>#DIV/0!</v>
      </c>
      <c r="S17" s="48" t="e">
        <f t="shared" ref="S17" si="59">(S16*100)/$G$16</f>
        <v>#DIV/0!</v>
      </c>
      <c r="T17" s="48" t="e">
        <f>(T16*100)/F16</f>
        <v>#DIV/0!</v>
      </c>
      <c r="U17" s="48" t="e">
        <f>(U16*100)/$F$16</f>
        <v>#DIV/0!</v>
      </c>
      <c r="V17" s="48" t="e">
        <f>(V16*100)/$F$16</f>
        <v>#DIV/0!</v>
      </c>
      <c r="W17" s="45" t="e">
        <f>(W16*100)/$F$16</f>
        <v>#DIV/0!</v>
      </c>
      <c r="X17" s="45" t="e">
        <f t="shared" ref="X17:Y17" si="60">(X16*100)/$F$16</f>
        <v>#DIV/0!</v>
      </c>
      <c r="Y17" s="45" t="e">
        <f t="shared" si="60"/>
        <v>#DIV/0!</v>
      </c>
      <c r="Z17" s="142"/>
      <c r="AA17" s="142"/>
      <c r="AB17" s="142"/>
      <c r="AC17" s="197"/>
      <c r="AD17" s="142"/>
      <c r="AE17" s="142"/>
      <c r="AF17" s="142"/>
      <c r="AG17" s="8"/>
    </row>
    <row r="18" spans="1:33" ht="24.95" customHeight="1">
      <c r="A18" s="195"/>
      <c r="B18" s="191" t="s">
        <v>55</v>
      </c>
      <c r="C18" s="42" t="s">
        <v>57</v>
      </c>
      <c r="D18" s="49">
        <f>(D6+D8+D10+D12+D14+D16)</f>
        <v>0</v>
      </c>
      <c r="E18" s="49">
        <f>(E6+E8+E10+E12+E14+E16)</f>
        <v>4</v>
      </c>
      <c r="F18" s="44">
        <f t="shared" si="0"/>
        <v>4</v>
      </c>
      <c r="G18" s="44">
        <f t="shared" si="3"/>
        <v>0</v>
      </c>
      <c r="H18" s="49">
        <f>(H6+H8+H10+H12+H14+H16)</f>
        <v>0</v>
      </c>
      <c r="I18" s="49">
        <f t="shared" ref="I18:V18" si="61">(I6+I8+I10+I12+I14+I16)</f>
        <v>0</v>
      </c>
      <c r="J18" s="49">
        <f t="shared" si="61"/>
        <v>0</v>
      </c>
      <c r="K18" s="49">
        <f t="shared" si="61"/>
        <v>0</v>
      </c>
      <c r="L18" s="49">
        <f t="shared" si="61"/>
        <v>0</v>
      </c>
      <c r="M18" s="49">
        <f t="shared" si="61"/>
        <v>0</v>
      </c>
      <c r="N18" s="49">
        <f t="shared" si="61"/>
        <v>0</v>
      </c>
      <c r="O18" s="49">
        <f t="shared" si="61"/>
        <v>0</v>
      </c>
      <c r="P18" s="49">
        <f t="shared" si="61"/>
        <v>0</v>
      </c>
      <c r="Q18" s="49">
        <f t="shared" si="61"/>
        <v>0</v>
      </c>
      <c r="R18" s="49">
        <f t="shared" si="61"/>
        <v>0</v>
      </c>
      <c r="S18" s="49">
        <f t="shared" si="61"/>
        <v>0</v>
      </c>
      <c r="T18" s="49">
        <f t="shared" si="61"/>
        <v>0</v>
      </c>
      <c r="U18" s="49">
        <f t="shared" si="61"/>
        <v>4</v>
      </c>
      <c r="V18" s="49">
        <f t="shared" si="61"/>
        <v>4</v>
      </c>
      <c r="W18" s="45">
        <f>(W6+W8+W10+W12+W14+W16)</f>
        <v>0</v>
      </c>
      <c r="X18" s="45">
        <f>(X6+X8+X10+X12+X14+X16)</f>
        <v>0</v>
      </c>
      <c r="Y18" s="45">
        <f t="shared" si="11"/>
        <v>0</v>
      </c>
      <c r="Z18" s="142"/>
      <c r="AA18" s="142"/>
      <c r="AB18" s="142"/>
      <c r="AC18" s="197"/>
      <c r="AD18" s="142"/>
      <c r="AE18" s="142"/>
      <c r="AF18" s="142"/>
      <c r="AG18" s="8"/>
    </row>
    <row r="19" spans="1:33" ht="24.95" customHeight="1">
      <c r="A19" s="192"/>
      <c r="B19" s="192"/>
      <c r="C19" s="42" t="s">
        <v>59</v>
      </c>
      <c r="D19" s="48">
        <f>(D18*100)/F18</f>
        <v>0</v>
      </c>
      <c r="E19" s="48">
        <f>(E18*100)/F18</f>
        <v>100</v>
      </c>
      <c r="F19" s="46">
        <f t="shared" si="0"/>
        <v>100</v>
      </c>
      <c r="G19" s="46"/>
      <c r="H19" s="48" t="e">
        <f>(H18*100)/$G$18</f>
        <v>#DIV/0!</v>
      </c>
      <c r="I19" s="48" t="e">
        <f t="shared" ref="I19:J19" si="62">(I18*100)/$G$18</f>
        <v>#DIV/0!</v>
      </c>
      <c r="J19" s="48" t="e">
        <f t="shared" si="62"/>
        <v>#DIV/0!</v>
      </c>
      <c r="K19" s="48" t="e">
        <f t="shared" ref="K19" si="63">(K18*100)/$G$18</f>
        <v>#DIV/0!</v>
      </c>
      <c r="L19" s="48" t="e">
        <f t="shared" ref="L19" si="64">(L18*100)/$G$18</f>
        <v>#DIV/0!</v>
      </c>
      <c r="M19" s="48" t="e">
        <f t="shared" ref="M19" si="65">(M18*100)/$G$18</f>
        <v>#DIV/0!</v>
      </c>
      <c r="N19" s="48" t="e">
        <f t="shared" ref="N19" si="66">(N18*100)/$G$18</f>
        <v>#DIV/0!</v>
      </c>
      <c r="O19" s="48" t="e">
        <f t="shared" ref="O19" si="67">(O18*100)/$G$18</f>
        <v>#DIV/0!</v>
      </c>
      <c r="P19" s="48" t="e">
        <f t="shared" ref="P19" si="68">(P18*100)/$G$18</f>
        <v>#DIV/0!</v>
      </c>
      <c r="Q19" s="48" t="e">
        <f t="shared" ref="Q19" si="69">(Q18*100)/$G$18</f>
        <v>#DIV/0!</v>
      </c>
      <c r="R19" s="48" t="e">
        <f t="shared" ref="R19" si="70">(R18*100)/$G$18</f>
        <v>#DIV/0!</v>
      </c>
      <c r="S19" s="48" t="e">
        <f t="shared" ref="S19" si="71">(S18*100)/$G$18</f>
        <v>#DIV/0!</v>
      </c>
      <c r="T19" s="48" t="e">
        <f t="shared" ref="T19" si="72">(T18*100)/$G$18</f>
        <v>#DIV/0!</v>
      </c>
      <c r="U19" s="48" t="e">
        <f t="shared" ref="U19" si="73">(U18*100)/$G$18</f>
        <v>#DIV/0!</v>
      </c>
      <c r="V19" s="48" t="e">
        <f t="shared" ref="V19" si="74">(V18*100)/$G$18</f>
        <v>#DIV/0!</v>
      </c>
      <c r="W19" s="45">
        <f>(W18*100)/$F$18</f>
        <v>0</v>
      </c>
      <c r="X19" s="45">
        <f t="shared" ref="X19:Y19" si="75">(X18*100)/$F$18</f>
        <v>0</v>
      </c>
      <c r="Y19" s="45">
        <f t="shared" si="75"/>
        <v>0</v>
      </c>
      <c r="Z19" s="143"/>
      <c r="AA19" s="143"/>
      <c r="AB19" s="143"/>
      <c r="AC19" s="198"/>
      <c r="AD19" s="143"/>
      <c r="AE19" s="143"/>
      <c r="AF19" s="143"/>
      <c r="AG19" s="8"/>
    </row>
    <row r="21" spans="1:33" ht="5.25" customHeight="1">
      <c r="B21" s="136"/>
      <c r="C21" s="136"/>
      <c r="D21" s="136"/>
      <c r="E21" s="136"/>
      <c r="F21" s="136"/>
      <c r="H21" s="77"/>
      <c r="I21" s="77"/>
      <c r="J21" s="77"/>
    </row>
    <row r="22" spans="1:33">
      <c r="B22" s="77"/>
      <c r="C22" s="137" t="s">
        <v>160</v>
      </c>
      <c r="D22" s="137"/>
      <c r="E22" s="137"/>
      <c r="F22" s="137"/>
      <c r="G22" s="137"/>
      <c r="H22" s="137"/>
      <c r="I22" s="137"/>
      <c r="J22" s="77"/>
    </row>
    <row r="23" spans="1:33">
      <c r="B23" s="77"/>
      <c r="C23" s="138" t="s">
        <v>221</v>
      </c>
      <c r="D23" s="138"/>
      <c r="E23" s="138"/>
      <c r="F23" s="138"/>
      <c r="G23" s="138"/>
      <c r="H23" s="138"/>
      <c r="I23" s="138"/>
      <c r="J23" s="77"/>
    </row>
    <row r="24" spans="1:33">
      <c r="B24" s="77"/>
      <c r="C24" s="138" t="s">
        <v>162</v>
      </c>
      <c r="D24" s="138"/>
      <c r="E24" s="138"/>
      <c r="F24" s="138"/>
      <c r="G24" s="138"/>
      <c r="H24" s="138"/>
      <c r="I24" s="138"/>
      <c r="J24" s="77"/>
    </row>
    <row r="25" spans="1:33">
      <c r="B25" s="77"/>
      <c r="C25" s="137" t="s">
        <v>163</v>
      </c>
      <c r="D25" s="137"/>
      <c r="E25" s="137"/>
      <c r="F25" s="137"/>
      <c r="G25" s="137"/>
      <c r="H25" s="137"/>
      <c r="I25" s="137"/>
      <c r="J25" s="77"/>
    </row>
    <row r="26" spans="1:33">
      <c r="B26" s="77"/>
      <c r="C26" s="189">
        <f ca="1">NOW()</f>
        <v>44191.415679398146</v>
      </c>
      <c r="D26" s="189"/>
      <c r="E26" s="189"/>
      <c r="F26" s="77"/>
      <c r="H26" s="77"/>
      <c r="I26" s="77"/>
      <c r="J26" s="77"/>
    </row>
    <row r="27" spans="1:33" ht="6" customHeight="1">
      <c r="B27" s="77"/>
      <c r="C27" s="77"/>
      <c r="D27" s="77"/>
      <c r="E27" s="77"/>
      <c r="F27" s="77"/>
      <c r="H27" s="77"/>
      <c r="I27" s="77"/>
      <c r="J27" s="77"/>
    </row>
  </sheetData>
  <sheetProtection formatColumns="0" formatRows="0"/>
  <mergeCells count="41">
    <mergeCell ref="A1:AG1"/>
    <mergeCell ref="A4:A5"/>
    <mergeCell ref="B4:B5"/>
    <mergeCell ref="C4:C5"/>
    <mergeCell ref="D4:F4"/>
    <mergeCell ref="H4:J4"/>
    <mergeCell ref="K4:M4"/>
    <mergeCell ref="N4:P4"/>
    <mergeCell ref="Q4:S4"/>
    <mergeCell ref="T4:V4"/>
    <mergeCell ref="W4:Y4"/>
    <mergeCell ref="Z4:Z5"/>
    <mergeCell ref="AC4:AC5"/>
    <mergeCell ref="A2:AF2"/>
    <mergeCell ref="A3:AF3"/>
    <mergeCell ref="AD4:AD5"/>
    <mergeCell ref="B12:B13"/>
    <mergeCell ref="B14:B15"/>
    <mergeCell ref="B16:B17"/>
    <mergeCell ref="AE4:AE5"/>
    <mergeCell ref="AF4:AF5"/>
    <mergeCell ref="A6:A19"/>
    <mergeCell ref="B6:B7"/>
    <mergeCell ref="Z6:Z19"/>
    <mergeCell ref="AA6:AA19"/>
    <mergeCell ref="AB6:AB19"/>
    <mergeCell ref="AC6:AC19"/>
    <mergeCell ref="AD6:AD19"/>
    <mergeCell ref="AE6:AE19"/>
    <mergeCell ref="AF6:AF19"/>
    <mergeCell ref="B8:B9"/>
    <mergeCell ref="B10:B11"/>
    <mergeCell ref="AA4:AA5"/>
    <mergeCell ref="AB4:AB5"/>
    <mergeCell ref="B18:B19"/>
    <mergeCell ref="C26:E26"/>
    <mergeCell ref="C25:I25"/>
    <mergeCell ref="B21:F21"/>
    <mergeCell ref="C23:I23"/>
    <mergeCell ref="C22:I22"/>
    <mergeCell ref="C24:I2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20" sqref="B20"/>
    </sheetView>
  </sheetViews>
  <sheetFormatPr baseColWidth="10" defaultColWidth="9.33203125" defaultRowHeight="12.75"/>
  <cols>
    <col min="1" max="1" width="26.5" customWidth="1"/>
    <col min="2" max="2" width="22.6640625" customWidth="1"/>
    <col min="3" max="3" width="33.33203125" customWidth="1"/>
    <col min="4" max="4" width="24.5" customWidth="1"/>
    <col min="5" max="5" width="19.83203125" customWidth="1"/>
    <col min="6" max="6" width="21.83203125" customWidth="1"/>
    <col min="7" max="7" width="23.33203125" customWidth="1"/>
    <col min="8" max="8" width="21.83203125" customWidth="1"/>
    <col min="9" max="9" width="2.83203125" customWidth="1"/>
  </cols>
  <sheetData>
    <row r="1" spans="1:9" ht="9" customHeight="1">
      <c r="A1" s="210"/>
      <c r="B1" s="199"/>
      <c r="C1" s="199"/>
      <c r="D1" s="199"/>
      <c r="E1" s="199"/>
      <c r="F1" s="199"/>
      <c r="G1" s="199"/>
      <c r="H1" s="199"/>
      <c r="I1" s="199"/>
    </row>
    <row r="2" spans="1:9" ht="63" customHeight="1">
      <c r="A2" s="8"/>
      <c r="B2" s="8"/>
      <c r="C2" s="8"/>
      <c r="D2" s="8"/>
      <c r="E2" s="8"/>
      <c r="F2" s="8"/>
      <c r="G2" s="8"/>
      <c r="H2" s="8"/>
      <c r="I2" s="8"/>
    </row>
    <row r="3" spans="1:9" ht="22.5" customHeight="1">
      <c r="A3" s="218" t="s">
        <v>127</v>
      </c>
      <c r="B3" s="218"/>
      <c r="C3" s="218"/>
      <c r="D3" s="218"/>
      <c r="E3" s="218"/>
      <c r="F3" s="218"/>
      <c r="G3" s="218"/>
      <c r="H3" s="218"/>
      <c r="I3" s="8"/>
    </row>
    <row r="4" spans="1:9" ht="28.5" customHeight="1">
      <c r="A4" s="52" t="s">
        <v>65</v>
      </c>
      <c r="B4" s="53" t="s">
        <v>133</v>
      </c>
      <c r="C4" s="54" t="s">
        <v>66</v>
      </c>
      <c r="D4" s="55" t="s">
        <v>67</v>
      </c>
      <c r="E4" s="56" t="s">
        <v>52</v>
      </c>
      <c r="F4" s="57" t="s">
        <v>2</v>
      </c>
      <c r="G4" s="56" t="s">
        <v>3</v>
      </c>
      <c r="H4" s="58" t="s">
        <v>68</v>
      </c>
      <c r="I4" s="8"/>
    </row>
    <row r="5" spans="1:9" ht="65.25" customHeight="1">
      <c r="A5" s="211" t="s">
        <v>134</v>
      </c>
      <c r="B5" s="59" t="s">
        <v>69</v>
      </c>
      <c r="C5" s="60" t="s">
        <v>70</v>
      </c>
      <c r="D5" s="66"/>
      <c r="E5" s="66"/>
      <c r="F5" s="66"/>
      <c r="G5" s="66"/>
      <c r="H5" s="66"/>
      <c r="I5" s="8"/>
    </row>
    <row r="6" spans="1:9" ht="63.75" customHeight="1">
      <c r="A6" s="212"/>
      <c r="B6" s="214" t="s">
        <v>71</v>
      </c>
      <c r="C6" s="60" t="s">
        <v>72</v>
      </c>
      <c r="D6" s="66"/>
      <c r="E6" s="66"/>
      <c r="F6" s="66"/>
      <c r="G6" s="66"/>
      <c r="H6" s="66"/>
      <c r="I6" s="8"/>
    </row>
    <row r="7" spans="1:9" ht="132.75" customHeight="1">
      <c r="A7" s="212"/>
      <c r="B7" s="215"/>
      <c r="C7" s="61" t="s">
        <v>132</v>
      </c>
      <c r="D7" s="66"/>
      <c r="E7" s="66"/>
      <c r="F7" s="66"/>
      <c r="G7" s="66"/>
      <c r="H7" s="66"/>
      <c r="I7" s="8"/>
    </row>
    <row r="8" spans="1:9" ht="47.25" customHeight="1">
      <c r="A8" s="212"/>
      <c r="B8" s="216"/>
      <c r="C8" s="61" t="s">
        <v>131</v>
      </c>
      <c r="D8" s="66"/>
      <c r="E8" s="66"/>
      <c r="F8" s="66"/>
      <c r="G8" s="66"/>
      <c r="H8" s="66"/>
      <c r="I8" s="8"/>
    </row>
    <row r="9" spans="1:9" ht="59.45" customHeight="1">
      <c r="A9" s="212"/>
      <c r="B9" s="62" t="s">
        <v>73</v>
      </c>
      <c r="C9" s="63" t="s">
        <v>74</v>
      </c>
      <c r="D9" s="66"/>
      <c r="E9" s="66"/>
      <c r="F9" s="66"/>
      <c r="G9" s="66"/>
      <c r="H9" s="66"/>
      <c r="I9" s="8"/>
    </row>
    <row r="10" spans="1:9" ht="42" customHeight="1">
      <c r="A10" s="212"/>
      <c r="B10" s="217" t="s">
        <v>75</v>
      </c>
      <c r="C10" s="63" t="s">
        <v>76</v>
      </c>
      <c r="D10" s="66"/>
      <c r="E10" s="66"/>
      <c r="F10" s="66"/>
      <c r="G10" s="66"/>
      <c r="H10" s="66"/>
      <c r="I10" s="8"/>
    </row>
    <row r="11" spans="1:9" ht="65.25" customHeight="1">
      <c r="A11" s="213"/>
      <c r="B11" s="213"/>
      <c r="C11" s="64" t="s">
        <v>77</v>
      </c>
      <c r="D11" s="66"/>
      <c r="E11" s="66"/>
      <c r="F11" s="66"/>
      <c r="G11" s="66"/>
      <c r="H11" s="66"/>
      <c r="I11" s="8"/>
    </row>
    <row r="14" spans="1:9">
      <c r="B14" s="206" t="s">
        <v>160</v>
      </c>
      <c r="C14" s="207"/>
    </row>
    <row r="15" spans="1:9">
      <c r="B15" s="208" t="s">
        <v>222</v>
      </c>
      <c r="C15" s="209"/>
    </row>
    <row r="16" spans="1:9">
      <c r="B16" s="208" t="s">
        <v>162</v>
      </c>
      <c r="C16" s="209"/>
    </row>
    <row r="17" spans="2:3">
      <c r="B17" s="206" t="s">
        <v>163</v>
      </c>
      <c r="C17" s="207"/>
    </row>
    <row r="18" spans="2:3">
      <c r="B18" s="92">
        <f ca="1">NOW()</f>
        <v>44191.415679398146</v>
      </c>
      <c r="C18" s="95"/>
    </row>
  </sheetData>
  <sheetProtection formatColumns="0" formatRows="0"/>
  <mergeCells count="9">
    <mergeCell ref="B14:C14"/>
    <mergeCell ref="B15:C15"/>
    <mergeCell ref="B16:C16"/>
    <mergeCell ref="B17:C17"/>
    <mergeCell ref="A1:I1"/>
    <mergeCell ref="A5:A11"/>
    <mergeCell ref="B6:B8"/>
    <mergeCell ref="B10:B11"/>
    <mergeCell ref="A3:H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C1" workbookViewId="0">
      <selection activeCell="G2" sqref="G2"/>
    </sheetView>
  </sheetViews>
  <sheetFormatPr baseColWidth="10" defaultColWidth="9.33203125" defaultRowHeight="12.75"/>
  <cols>
    <col min="1" max="1" width="29.5" customWidth="1"/>
    <col min="2" max="10" width="38" customWidth="1"/>
    <col min="11" max="11" width="2.6640625" customWidth="1"/>
  </cols>
  <sheetData>
    <row r="1" spans="1:11" ht="7.5" customHeight="1">
      <c r="A1" s="219"/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1" ht="65.099999999999994" customHeight="1"/>
    <row r="3" spans="1:11" ht="27" customHeight="1">
      <c r="A3" s="224" t="s">
        <v>143</v>
      </c>
      <c r="B3" s="224"/>
      <c r="C3" s="224"/>
      <c r="D3" s="224"/>
      <c r="E3" s="224"/>
      <c r="F3" s="224"/>
      <c r="G3" s="224"/>
      <c r="H3" s="224"/>
      <c r="I3" s="224"/>
      <c r="J3" s="224"/>
    </row>
    <row r="4" spans="1:11" ht="28.5" customHeight="1">
      <c r="A4" s="1" t="s">
        <v>78</v>
      </c>
      <c r="B4" s="225" t="s">
        <v>66</v>
      </c>
      <c r="C4" s="227" t="s">
        <v>81</v>
      </c>
      <c r="D4" s="225" t="s">
        <v>52</v>
      </c>
      <c r="E4" s="225" t="s">
        <v>82</v>
      </c>
      <c r="F4" s="2" t="s">
        <v>79</v>
      </c>
      <c r="G4" s="2" t="s">
        <v>80</v>
      </c>
      <c r="H4" s="225" t="s">
        <v>2</v>
      </c>
      <c r="I4" s="225" t="s">
        <v>3</v>
      </c>
      <c r="J4" s="225" t="s">
        <v>4</v>
      </c>
    </row>
    <row r="5" spans="1:11" ht="23.25" customHeight="1">
      <c r="A5" s="74" t="s">
        <v>136</v>
      </c>
      <c r="B5" s="226"/>
      <c r="C5" s="228"/>
      <c r="D5" s="226"/>
      <c r="E5" s="226"/>
      <c r="F5" s="4" t="s">
        <v>83</v>
      </c>
      <c r="G5" s="3" t="s">
        <v>83</v>
      </c>
      <c r="H5" s="226"/>
      <c r="I5" s="226"/>
      <c r="J5" s="226"/>
    </row>
    <row r="6" spans="1:11" ht="82.7" customHeight="1">
      <c r="A6" s="221" t="s">
        <v>84</v>
      </c>
      <c r="B6" s="5" t="s">
        <v>85</v>
      </c>
      <c r="C6" s="66"/>
      <c r="D6" s="66"/>
      <c r="E6" s="66"/>
      <c r="F6" s="6" t="s">
        <v>86</v>
      </c>
      <c r="G6" s="6" t="s">
        <v>87</v>
      </c>
      <c r="H6" s="66"/>
      <c r="I6" s="66"/>
      <c r="J6" s="66"/>
    </row>
    <row r="7" spans="1:11" ht="87" customHeight="1">
      <c r="A7" s="222"/>
      <c r="B7" s="67" t="s">
        <v>135</v>
      </c>
      <c r="C7" s="66"/>
      <c r="D7" s="66"/>
      <c r="E7" s="66"/>
      <c r="F7" s="6" t="s">
        <v>88</v>
      </c>
      <c r="G7" s="6" t="s">
        <v>89</v>
      </c>
      <c r="H7" s="66"/>
      <c r="I7" s="66"/>
      <c r="J7" s="66"/>
    </row>
    <row r="8" spans="1:11" ht="54.75" customHeight="1">
      <c r="A8" s="223"/>
      <c r="B8" s="7" t="s">
        <v>90</v>
      </c>
      <c r="C8" s="66"/>
      <c r="D8" s="66"/>
      <c r="E8" s="66"/>
      <c r="F8" s="89" t="s">
        <v>144</v>
      </c>
      <c r="G8" s="89" t="s">
        <v>145</v>
      </c>
      <c r="H8" s="66"/>
      <c r="I8" s="66"/>
      <c r="J8" s="66"/>
    </row>
    <row r="9" spans="1:11" ht="111.6" customHeight="1">
      <c r="A9" s="221" t="s">
        <v>91</v>
      </c>
      <c r="B9" s="6" t="s">
        <v>92</v>
      </c>
      <c r="C9" s="66"/>
      <c r="D9" s="66"/>
      <c r="E9" s="66"/>
      <c r="F9" s="6" t="s">
        <v>93</v>
      </c>
      <c r="G9" s="6" t="s">
        <v>94</v>
      </c>
      <c r="H9" s="66"/>
      <c r="I9" s="66"/>
      <c r="J9" s="66"/>
    </row>
    <row r="10" spans="1:11" ht="135.94999999999999" customHeight="1">
      <c r="A10" s="223"/>
      <c r="B10" s="6" t="s">
        <v>95</v>
      </c>
      <c r="C10" s="66"/>
      <c r="D10" s="66"/>
      <c r="E10" s="66"/>
      <c r="F10" s="5" t="s">
        <v>96</v>
      </c>
      <c r="G10" s="5" t="s">
        <v>97</v>
      </c>
      <c r="H10" s="66"/>
      <c r="I10" s="66"/>
      <c r="J10" s="66"/>
    </row>
    <row r="11" spans="1:11" ht="78.2" customHeight="1">
      <c r="A11" s="221" t="s">
        <v>98</v>
      </c>
      <c r="B11" s="6" t="s">
        <v>99</v>
      </c>
      <c r="C11" s="66"/>
      <c r="D11" s="66"/>
      <c r="E11" s="66"/>
      <c r="F11" s="6" t="s">
        <v>100</v>
      </c>
      <c r="G11" s="6" t="s">
        <v>101</v>
      </c>
      <c r="H11" s="66"/>
      <c r="I11" s="66"/>
      <c r="J11" s="66"/>
    </row>
    <row r="12" spans="1:11" ht="127.5" customHeight="1">
      <c r="A12" s="222"/>
      <c r="B12" s="5" t="s">
        <v>102</v>
      </c>
      <c r="C12" s="66"/>
      <c r="D12" s="66"/>
      <c r="E12" s="66"/>
      <c r="F12" s="5" t="s">
        <v>103</v>
      </c>
      <c r="G12" s="5" t="s">
        <v>104</v>
      </c>
      <c r="H12" s="66"/>
      <c r="I12" s="66"/>
      <c r="J12" s="66"/>
    </row>
    <row r="13" spans="1:11" ht="127.5" customHeight="1">
      <c r="A13" s="223"/>
      <c r="B13" s="5" t="s">
        <v>105</v>
      </c>
      <c r="C13" s="66"/>
      <c r="D13" s="66"/>
      <c r="E13" s="66"/>
      <c r="F13" s="5" t="s">
        <v>103</v>
      </c>
      <c r="G13" s="5" t="s">
        <v>106</v>
      </c>
      <c r="H13" s="66"/>
      <c r="I13" s="66"/>
      <c r="J13" s="66"/>
    </row>
    <row r="16" spans="1:11">
      <c r="D16" s="206" t="s">
        <v>160</v>
      </c>
      <c r="E16" s="207"/>
      <c r="F16" s="93"/>
    </row>
    <row r="17" spans="4:6">
      <c r="D17" s="208" t="s">
        <v>221</v>
      </c>
      <c r="E17" s="209"/>
      <c r="F17" s="93"/>
    </row>
    <row r="18" spans="4:6">
      <c r="D18" s="208" t="s">
        <v>162</v>
      </c>
      <c r="E18" s="209"/>
      <c r="F18" s="94"/>
    </row>
    <row r="19" spans="4:6">
      <c r="D19" s="206" t="s">
        <v>163</v>
      </c>
      <c r="E19" s="207"/>
      <c r="F19" s="94"/>
    </row>
    <row r="20" spans="4:6">
      <c r="D20" s="92">
        <f ca="1">NOW()</f>
        <v>44191.415679398146</v>
      </c>
      <c r="E20" s="95"/>
      <c r="F20" s="94"/>
    </row>
  </sheetData>
  <sheetProtection formatColumns="0" formatRows="0"/>
  <mergeCells count="16">
    <mergeCell ref="D16:E16"/>
    <mergeCell ref="D17:E17"/>
    <mergeCell ref="D18:E18"/>
    <mergeCell ref="D19:E19"/>
    <mergeCell ref="A1:K1"/>
    <mergeCell ref="A6:A8"/>
    <mergeCell ref="A9:A10"/>
    <mergeCell ref="A11:A13"/>
    <mergeCell ref="A3:J3"/>
    <mergeCell ref="H4:H5"/>
    <mergeCell ref="I4:I5"/>
    <mergeCell ref="J4:J5"/>
    <mergeCell ref="C4:C5"/>
    <mergeCell ref="D4:D5"/>
    <mergeCell ref="E4:E5"/>
    <mergeCell ref="B4:B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B15" sqref="B15:C15"/>
    </sheetView>
  </sheetViews>
  <sheetFormatPr baseColWidth="10" defaultColWidth="9.33203125" defaultRowHeight="12.75"/>
  <cols>
    <col min="1" max="1" width="20.1640625" customWidth="1"/>
    <col min="2" max="2" width="29.83203125" customWidth="1"/>
    <col min="3" max="3" width="29.1640625" customWidth="1"/>
    <col min="4" max="4" width="20" customWidth="1"/>
    <col min="5" max="6" width="17.83203125" customWidth="1"/>
    <col min="7" max="7" width="25.5" customWidth="1"/>
    <col min="8" max="8" width="21.83203125" customWidth="1"/>
    <col min="9" max="9" width="2.6640625" customWidth="1"/>
  </cols>
  <sheetData>
    <row r="1" spans="1:9" ht="10.5" customHeight="1">
      <c r="A1" s="68"/>
      <c r="B1" s="68"/>
      <c r="C1" s="68"/>
      <c r="D1" s="68"/>
      <c r="E1" s="68"/>
      <c r="F1" s="68"/>
      <c r="G1" s="68"/>
      <c r="H1" s="68"/>
      <c r="I1" s="41"/>
    </row>
    <row r="2" spans="1:9" ht="55.5" customHeight="1">
      <c r="A2" s="8"/>
      <c r="B2" s="8"/>
      <c r="C2" s="8"/>
      <c r="D2" s="8"/>
      <c r="E2" s="8"/>
      <c r="F2" s="8"/>
      <c r="G2" s="8"/>
      <c r="H2" s="8"/>
    </row>
    <row r="3" spans="1:9" ht="24" customHeight="1">
      <c r="A3" s="229" t="s">
        <v>128</v>
      </c>
      <c r="B3" s="229"/>
      <c r="C3" s="229"/>
      <c r="D3" s="229"/>
      <c r="E3" s="229"/>
      <c r="F3" s="229"/>
      <c r="G3" s="229"/>
      <c r="H3" s="229"/>
    </row>
    <row r="4" spans="1:9" ht="60.75" customHeight="1">
      <c r="A4" s="78" t="s">
        <v>136</v>
      </c>
      <c r="B4" s="69" t="s">
        <v>66</v>
      </c>
      <c r="C4" s="75" t="s">
        <v>107</v>
      </c>
      <c r="D4" s="69" t="s">
        <v>52</v>
      </c>
      <c r="E4" s="69" t="s">
        <v>82</v>
      </c>
      <c r="F4" s="69" t="s">
        <v>2</v>
      </c>
      <c r="G4" s="69" t="s">
        <v>3</v>
      </c>
      <c r="H4" s="69" t="s">
        <v>4</v>
      </c>
    </row>
    <row r="5" spans="1:9" ht="42" customHeight="1">
      <c r="A5" s="230" t="s">
        <v>108</v>
      </c>
      <c r="B5" s="70" t="s">
        <v>130</v>
      </c>
      <c r="C5" s="65"/>
      <c r="D5" s="65"/>
      <c r="E5" s="65"/>
      <c r="F5" s="65"/>
      <c r="G5" s="65"/>
      <c r="H5" s="65"/>
    </row>
    <row r="6" spans="1:9" ht="59.85" customHeight="1">
      <c r="A6" s="231"/>
      <c r="B6" s="71" t="s">
        <v>109</v>
      </c>
      <c r="C6" s="66"/>
      <c r="D6" s="66"/>
      <c r="E6" s="66"/>
      <c r="F6" s="66"/>
      <c r="G6" s="66"/>
      <c r="H6" s="66"/>
    </row>
    <row r="7" spans="1:9" ht="54.75" customHeight="1">
      <c r="A7" s="232"/>
      <c r="B7" s="70" t="s">
        <v>129</v>
      </c>
      <c r="C7" s="65"/>
      <c r="D7" s="65"/>
      <c r="E7" s="65"/>
      <c r="F7" s="65"/>
      <c r="G7" s="65"/>
      <c r="H7" s="65"/>
    </row>
    <row r="8" spans="1:9" ht="100.5" customHeight="1">
      <c r="A8" s="79" t="s">
        <v>110</v>
      </c>
      <c r="B8" s="72" t="s">
        <v>111</v>
      </c>
      <c r="C8" s="66"/>
      <c r="D8" s="66"/>
      <c r="E8" s="66"/>
      <c r="F8" s="66"/>
      <c r="G8" s="66"/>
      <c r="H8" s="66"/>
    </row>
    <row r="9" spans="1:9" ht="69.75" customHeight="1">
      <c r="A9" s="233" t="s">
        <v>112</v>
      </c>
      <c r="B9" s="73" t="s">
        <v>113</v>
      </c>
      <c r="C9" s="66"/>
      <c r="D9" s="66"/>
      <c r="E9" s="66"/>
      <c r="F9" s="66"/>
      <c r="G9" s="66"/>
      <c r="H9" s="66"/>
    </row>
    <row r="10" spans="1:9" ht="81" customHeight="1">
      <c r="A10" s="234"/>
      <c r="B10" s="73" t="s">
        <v>114</v>
      </c>
      <c r="C10" s="66"/>
      <c r="D10" s="66"/>
      <c r="E10" s="66"/>
      <c r="F10" s="66"/>
      <c r="G10" s="66"/>
      <c r="H10" s="66"/>
    </row>
    <row r="11" spans="1:9" ht="97.5" customHeight="1">
      <c r="A11" s="235"/>
      <c r="B11" s="73" t="s">
        <v>115</v>
      </c>
      <c r="C11" s="66"/>
      <c r="D11" s="66"/>
      <c r="E11" s="66"/>
      <c r="F11" s="66"/>
      <c r="G11" s="66"/>
      <c r="H11" s="66"/>
    </row>
    <row r="14" spans="1:9">
      <c r="B14" s="206" t="s">
        <v>160</v>
      </c>
      <c r="C14" s="207"/>
    </row>
    <row r="15" spans="1:9">
      <c r="B15" s="208" t="s">
        <v>221</v>
      </c>
      <c r="C15" s="209"/>
    </row>
    <row r="16" spans="1:9">
      <c r="B16" s="208" t="s">
        <v>162</v>
      </c>
      <c r="C16" s="209"/>
    </row>
    <row r="17" spans="2:3">
      <c r="B17" s="206" t="s">
        <v>163</v>
      </c>
      <c r="C17" s="207"/>
    </row>
    <row r="18" spans="2:3">
      <c r="B18" s="92">
        <f ca="1">NOW()</f>
        <v>44191.415679398146</v>
      </c>
      <c r="C18" s="95"/>
    </row>
  </sheetData>
  <sheetProtection formatColumns="0" formatRows="0"/>
  <mergeCells count="7">
    <mergeCell ref="A3:H3"/>
    <mergeCell ref="B14:C14"/>
    <mergeCell ref="B15:C15"/>
    <mergeCell ref="B16:C16"/>
    <mergeCell ref="B17:C17"/>
    <mergeCell ref="A5:A7"/>
    <mergeCell ref="A9:A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G1" workbookViewId="0">
      <selection activeCell="A5" sqref="A5:H5"/>
    </sheetView>
  </sheetViews>
  <sheetFormatPr baseColWidth="10" defaultRowHeight="12.75"/>
  <cols>
    <col min="1" max="1" width="17.6640625" customWidth="1"/>
    <col min="2" max="2" width="26.33203125" customWidth="1"/>
    <col min="3" max="3" width="24.6640625" customWidth="1"/>
    <col min="4" max="4" width="10" customWidth="1"/>
    <col min="5" max="5" width="26" customWidth="1"/>
    <col min="6" max="6" width="17.1640625" customWidth="1"/>
    <col min="7" max="7" width="23.83203125" customWidth="1"/>
    <col min="8" max="8" width="10" customWidth="1"/>
  </cols>
  <sheetData>
    <row r="1" spans="1:8">
      <c r="A1" s="8"/>
      <c r="B1" s="8"/>
      <c r="C1" s="8"/>
      <c r="D1" s="8"/>
      <c r="E1" s="8"/>
      <c r="F1" s="8"/>
      <c r="G1" s="8"/>
      <c r="H1" s="8"/>
    </row>
    <row r="2" spans="1:8">
      <c r="A2" s="8"/>
      <c r="B2" s="8"/>
      <c r="C2" s="8"/>
      <c r="D2" s="8"/>
      <c r="E2" s="8"/>
      <c r="F2" s="8"/>
      <c r="G2" s="8"/>
      <c r="H2" s="8"/>
    </row>
    <row r="3" spans="1:8">
      <c r="A3" s="8"/>
      <c r="B3" s="8"/>
      <c r="C3" s="8"/>
      <c r="D3" s="8"/>
      <c r="E3" s="8"/>
      <c r="F3" s="8"/>
      <c r="G3" s="8"/>
      <c r="H3" s="8"/>
    </row>
    <row r="4" spans="1:8" ht="34.5" customHeight="1">
      <c r="A4" s="8"/>
      <c r="B4" s="8"/>
      <c r="C4" s="8"/>
      <c r="D4" s="8"/>
      <c r="E4" s="8"/>
      <c r="F4" s="8"/>
      <c r="G4" s="8"/>
      <c r="H4" s="8"/>
    </row>
    <row r="5" spans="1:8" ht="33" customHeight="1">
      <c r="A5" s="236" t="s">
        <v>157</v>
      </c>
      <c r="B5" s="236"/>
      <c r="C5" s="236"/>
      <c r="D5" s="236"/>
      <c r="E5" s="236"/>
      <c r="F5" s="236"/>
      <c r="G5" s="236"/>
      <c r="H5" s="236"/>
    </row>
    <row r="6" spans="1:8" ht="59.25">
      <c r="A6" s="96" t="s">
        <v>146</v>
      </c>
      <c r="B6" s="97" t="s">
        <v>158</v>
      </c>
      <c r="C6" s="97" t="s">
        <v>147</v>
      </c>
      <c r="D6" s="98" t="s">
        <v>159</v>
      </c>
      <c r="E6" s="97" t="s">
        <v>148</v>
      </c>
      <c r="F6" s="98" t="s">
        <v>159</v>
      </c>
      <c r="G6" s="97" t="s">
        <v>149</v>
      </c>
      <c r="H6" s="98" t="s">
        <v>159</v>
      </c>
    </row>
    <row r="7" spans="1:8" ht="18" customHeight="1">
      <c r="A7" s="99" t="s">
        <v>150</v>
      </c>
      <c r="B7" s="100">
        <f>('Compromiso 2'!G6)</f>
        <v>0</v>
      </c>
      <c r="C7" s="108"/>
      <c r="D7" s="101" t="e">
        <f>(C7*100)/B7</f>
        <v>#DIV/0!</v>
      </c>
      <c r="E7" s="108"/>
      <c r="F7" s="101" t="e">
        <f>(E7*100)/B7</f>
        <v>#DIV/0!</v>
      </c>
      <c r="G7" s="108"/>
      <c r="H7" s="101" t="e">
        <f>(G7*100)/B7</f>
        <v>#DIV/0!</v>
      </c>
    </row>
    <row r="8" spans="1:8" ht="18" customHeight="1">
      <c r="A8" s="99" t="s">
        <v>151</v>
      </c>
      <c r="B8" s="100">
        <f>('Compromiso 2'!G8)</f>
        <v>0</v>
      </c>
      <c r="C8" s="108"/>
      <c r="D8" s="101" t="e">
        <f t="shared" ref="D8:D12" si="0">(C8*100)/B8</f>
        <v>#DIV/0!</v>
      </c>
      <c r="E8" s="108"/>
      <c r="F8" s="101" t="e">
        <f t="shared" ref="F8:F12" si="1">(E8*100)/B8</f>
        <v>#DIV/0!</v>
      </c>
      <c r="G8" s="108"/>
      <c r="H8" s="101" t="e">
        <f t="shared" ref="H8:H12" si="2">(G8*100)/B8</f>
        <v>#DIV/0!</v>
      </c>
    </row>
    <row r="9" spans="1:8" ht="18" customHeight="1">
      <c r="A9" s="99" t="s">
        <v>152</v>
      </c>
      <c r="B9" s="100">
        <f>('Compromiso 2'!G10)</f>
        <v>0</v>
      </c>
      <c r="C9" s="108"/>
      <c r="D9" s="101" t="e">
        <f t="shared" si="0"/>
        <v>#DIV/0!</v>
      </c>
      <c r="E9" s="108"/>
      <c r="F9" s="101" t="e">
        <f t="shared" si="1"/>
        <v>#DIV/0!</v>
      </c>
      <c r="G9" s="108"/>
      <c r="H9" s="101" t="e">
        <f t="shared" si="2"/>
        <v>#DIV/0!</v>
      </c>
    </row>
    <row r="10" spans="1:8" ht="18" customHeight="1">
      <c r="A10" s="99" t="s">
        <v>153</v>
      </c>
      <c r="B10" s="100">
        <f>('Compromiso 2'!G12)</f>
        <v>0</v>
      </c>
      <c r="C10" s="108"/>
      <c r="D10" s="101" t="e">
        <f t="shared" si="0"/>
        <v>#DIV/0!</v>
      </c>
      <c r="E10" s="108"/>
      <c r="F10" s="101" t="e">
        <f t="shared" si="1"/>
        <v>#DIV/0!</v>
      </c>
      <c r="G10" s="108"/>
      <c r="H10" s="101" t="e">
        <f t="shared" si="2"/>
        <v>#DIV/0!</v>
      </c>
    </row>
    <row r="11" spans="1:8" ht="18" customHeight="1">
      <c r="A11" s="99" t="s">
        <v>154</v>
      </c>
      <c r="B11" s="100">
        <f>('Compromiso 2'!G14)</f>
        <v>0</v>
      </c>
      <c r="C11" s="108"/>
      <c r="D11" s="101" t="e">
        <f t="shared" si="0"/>
        <v>#DIV/0!</v>
      </c>
      <c r="E11" s="108"/>
      <c r="F11" s="101" t="e">
        <f t="shared" si="1"/>
        <v>#DIV/0!</v>
      </c>
      <c r="G11" s="108"/>
      <c r="H11" s="101" t="e">
        <f t="shared" si="2"/>
        <v>#DIV/0!</v>
      </c>
    </row>
    <row r="12" spans="1:8" ht="18" customHeight="1">
      <c r="A12" s="99" t="s">
        <v>155</v>
      </c>
      <c r="B12" s="100">
        <f>('Compromiso 2'!G16)</f>
        <v>0</v>
      </c>
      <c r="C12" s="108"/>
      <c r="D12" s="101" t="e">
        <f t="shared" si="0"/>
        <v>#DIV/0!</v>
      </c>
      <c r="E12" s="108"/>
      <c r="F12" s="101" t="e">
        <f t="shared" si="1"/>
        <v>#DIV/0!</v>
      </c>
      <c r="G12" s="108"/>
      <c r="H12" s="101" t="e">
        <f t="shared" si="2"/>
        <v>#DIV/0!</v>
      </c>
    </row>
    <row r="13" spans="1:8">
      <c r="A13" s="99" t="s">
        <v>156</v>
      </c>
      <c r="B13" s="102">
        <f>SUM(B7:B12)</f>
        <v>0</v>
      </c>
      <c r="C13" s="103">
        <f>SUM(C7:C12)</f>
        <v>0</v>
      </c>
      <c r="D13" s="104" t="e">
        <f>(C13*100)/B13</f>
        <v>#DIV/0!</v>
      </c>
      <c r="E13" s="103">
        <f>SUM(E7:E12)</f>
        <v>0</v>
      </c>
      <c r="F13" s="104" t="e">
        <f>(E13*100)/B13</f>
        <v>#DIV/0!</v>
      </c>
      <c r="G13" s="103">
        <f>SUM(G7:G12)</f>
        <v>0</v>
      </c>
      <c r="H13" s="104" t="e">
        <f>(G13*100)/B13</f>
        <v>#DIV/0!</v>
      </c>
    </row>
    <row r="14" spans="1:8">
      <c r="A14" s="8"/>
      <c r="B14" s="105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129"/>
      <c r="E15" s="129"/>
      <c r="F15" s="129"/>
      <c r="G15" s="129"/>
      <c r="H15" s="129"/>
    </row>
    <row r="16" spans="1:8">
      <c r="A16" s="8"/>
      <c r="B16" s="8"/>
      <c r="C16" s="8"/>
      <c r="D16" s="80"/>
      <c r="E16" s="237" t="s">
        <v>160</v>
      </c>
      <c r="F16" s="237"/>
      <c r="G16" s="237"/>
      <c r="H16" s="80"/>
    </row>
    <row r="17" spans="1:8">
      <c r="A17" s="8"/>
      <c r="B17" s="8"/>
      <c r="C17" s="8"/>
      <c r="D17" s="80"/>
      <c r="E17" s="238" t="s">
        <v>218</v>
      </c>
      <c r="F17" s="238"/>
      <c r="G17" s="238"/>
      <c r="H17" s="80"/>
    </row>
    <row r="18" spans="1:8">
      <c r="A18" s="8"/>
      <c r="B18" s="8"/>
      <c r="C18" s="8"/>
      <c r="D18" s="80"/>
      <c r="E18" s="238" t="s">
        <v>162</v>
      </c>
      <c r="F18" s="239"/>
      <c r="G18" s="239"/>
      <c r="H18" s="80"/>
    </row>
    <row r="19" spans="1:8">
      <c r="A19" s="8"/>
      <c r="B19" s="8"/>
      <c r="C19" s="8"/>
      <c r="D19" s="80"/>
      <c r="E19" s="237" t="s">
        <v>163</v>
      </c>
      <c r="F19" s="240"/>
      <c r="G19" s="240"/>
      <c r="H19" s="80"/>
    </row>
    <row r="20" spans="1:8">
      <c r="A20" s="8"/>
      <c r="B20" s="8"/>
      <c r="C20" s="8"/>
      <c r="D20" s="80"/>
      <c r="E20" s="109">
        <f ca="1">NOW()</f>
        <v>44191.415679398146</v>
      </c>
      <c r="F20" s="106"/>
      <c r="G20" s="107"/>
      <c r="H20" s="80"/>
    </row>
    <row r="21" spans="1:8">
      <c r="A21" s="8"/>
      <c r="B21" s="8"/>
      <c r="C21" s="8"/>
      <c r="D21" s="80"/>
      <c r="E21" s="80"/>
      <c r="F21" s="80"/>
      <c r="G21" s="80"/>
      <c r="H21" s="80"/>
    </row>
  </sheetData>
  <sheetProtection formatColumns="0" formatRows="0"/>
  <mergeCells count="6">
    <mergeCell ref="A5:H5"/>
    <mergeCell ref="E16:G16"/>
    <mergeCell ref="E17:G17"/>
    <mergeCell ref="E18:G18"/>
    <mergeCell ref="E19:G19"/>
    <mergeCell ref="D15:H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1" zoomScaleNormal="100" workbookViewId="0">
      <selection activeCell="I2" sqref="I2"/>
    </sheetView>
  </sheetViews>
  <sheetFormatPr baseColWidth="10" defaultRowHeight="12.75"/>
  <cols>
    <col min="1" max="1" width="9.6640625" customWidth="1"/>
    <col min="2" max="2" width="27.33203125" customWidth="1"/>
    <col min="3" max="3" width="15.1640625" customWidth="1"/>
    <col min="4" max="4" width="18" customWidth="1"/>
    <col min="5" max="5" width="11.83203125" customWidth="1"/>
    <col min="7" max="7" width="12.6640625" customWidth="1"/>
    <col min="8" max="8" width="21.5" customWidth="1"/>
    <col min="9" max="9" width="20" customWidth="1"/>
    <col min="10" max="10" width="19" customWidth="1"/>
    <col min="11" max="13" width="12" hidden="1" customWidth="1"/>
  </cols>
  <sheetData>
    <row r="1" spans="1:13">
      <c r="A1" s="8"/>
      <c r="B1" s="8"/>
      <c r="C1" s="8"/>
      <c r="D1" s="8"/>
      <c r="E1" s="8"/>
      <c r="F1" s="8"/>
      <c r="G1" s="8"/>
      <c r="H1" s="8"/>
      <c r="I1" s="8"/>
      <c r="J1" s="8"/>
    </row>
    <row r="2" spans="1:13" ht="53.2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3" ht="3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ht="21" customHeight="1">
      <c r="A4" s="241" t="s">
        <v>200</v>
      </c>
      <c r="B4" s="241"/>
      <c r="C4" s="241"/>
      <c r="D4" s="241"/>
      <c r="E4" s="241"/>
      <c r="F4" s="241"/>
      <c r="G4" s="241"/>
      <c r="H4" s="241"/>
      <c r="I4" s="241"/>
      <c r="J4" s="241"/>
    </row>
    <row r="5" spans="1:13" ht="6.75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3" ht="64.5" customHeight="1">
      <c r="A6" s="110" t="s">
        <v>175</v>
      </c>
      <c r="B6" s="246" t="s">
        <v>164</v>
      </c>
      <c r="C6" s="247"/>
      <c r="D6" s="248"/>
      <c r="E6" s="110" t="s">
        <v>165</v>
      </c>
      <c r="F6" s="110" t="s">
        <v>166</v>
      </c>
      <c r="G6" s="110" t="s">
        <v>167</v>
      </c>
      <c r="H6" s="110" t="s">
        <v>214</v>
      </c>
      <c r="I6" s="246" t="s">
        <v>168</v>
      </c>
      <c r="J6" s="248"/>
    </row>
    <row r="7" spans="1:13" ht="20.100000000000001" customHeight="1">
      <c r="A7" s="118">
        <v>1</v>
      </c>
      <c r="B7" s="249"/>
      <c r="C7" s="250"/>
      <c r="D7" s="251"/>
      <c r="E7" s="112"/>
      <c r="F7" s="112"/>
      <c r="G7" s="112"/>
      <c r="H7" s="112"/>
      <c r="I7" s="252"/>
      <c r="J7" s="253"/>
    </row>
    <row r="8" spans="1:13" ht="20.100000000000001" customHeight="1">
      <c r="A8" s="118">
        <v>2</v>
      </c>
      <c r="B8" s="249"/>
      <c r="C8" s="250"/>
      <c r="D8" s="251"/>
      <c r="E8" s="112"/>
      <c r="F8" s="112"/>
      <c r="G8" s="112"/>
      <c r="H8" s="112"/>
      <c r="I8" s="252"/>
      <c r="J8" s="253"/>
      <c r="L8" s="76" t="s">
        <v>195</v>
      </c>
    </row>
    <row r="9" spans="1:13" ht="20.100000000000001" customHeight="1">
      <c r="A9" s="118">
        <v>3</v>
      </c>
      <c r="B9" s="249"/>
      <c r="C9" s="250"/>
      <c r="D9" s="251"/>
      <c r="E9" s="112"/>
      <c r="F9" s="112"/>
      <c r="G9" s="112"/>
      <c r="H9" s="112"/>
      <c r="I9" s="252"/>
      <c r="J9" s="253"/>
      <c r="L9" s="76" t="s">
        <v>196</v>
      </c>
    </row>
    <row r="10" spans="1:13" ht="20.100000000000001" customHeight="1">
      <c r="A10" s="118">
        <v>4</v>
      </c>
      <c r="B10" s="249"/>
      <c r="C10" s="250"/>
      <c r="D10" s="251"/>
      <c r="E10" s="112"/>
      <c r="F10" s="112"/>
      <c r="G10" s="112"/>
      <c r="H10" s="112"/>
      <c r="I10" s="252"/>
      <c r="J10" s="253"/>
      <c r="L10" s="76" t="s">
        <v>197</v>
      </c>
    </row>
    <row r="11" spans="1:13" ht="20.100000000000001" customHeight="1">
      <c r="A11" s="118">
        <v>5</v>
      </c>
      <c r="B11" s="249"/>
      <c r="C11" s="250"/>
      <c r="D11" s="251"/>
      <c r="E11" s="112"/>
      <c r="F11" s="112"/>
      <c r="G11" s="112"/>
      <c r="H11" s="112"/>
      <c r="I11" s="252"/>
      <c r="J11" s="253"/>
      <c r="L11" s="76" t="s">
        <v>198</v>
      </c>
    </row>
    <row r="12" spans="1:13" ht="20.100000000000001" customHeight="1">
      <c r="A12" s="118">
        <v>6</v>
      </c>
      <c r="B12" s="249"/>
      <c r="C12" s="250"/>
      <c r="D12" s="251"/>
      <c r="E12" s="112"/>
      <c r="F12" s="112"/>
      <c r="G12" s="112"/>
      <c r="H12" s="112"/>
      <c r="I12" s="252"/>
      <c r="J12" s="253"/>
      <c r="L12" s="76" t="s">
        <v>199</v>
      </c>
    </row>
    <row r="13" spans="1:1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3">
      <c r="A14" s="255" t="s">
        <v>174</v>
      </c>
      <c r="B14" s="255"/>
      <c r="C14" s="255"/>
      <c r="D14" s="255"/>
      <c r="E14" s="255"/>
      <c r="F14" s="255"/>
      <c r="G14" s="255"/>
      <c r="H14" s="255"/>
      <c r="I14" s="255"/>
      <c r="J14" s="255"/>
    </row>
    <row r="15" spans="1:13" ht="38.25">
      <c r="A15" s="110" t="s">
        <v>175</v>
      </c>
      <c r="B15" s="110" t="s">
        <v>185</v>
      </c>
      <c r="C15" s="246" t="s">
        <v>186</v>
      </c>
      <c r="D15" s="248"/>
      <c r="E15" s="110" t="s">
        <v>169</v>
      </c>
      <c r="F15" s="110" t="s">
        <v>170</v>
      </c>
      <c r="G15" s="254" t="s">
        <v>171</v>
      </c>
      <c r="H15" s="254"/>
      <c r="I15" s="110" t="s">
        <v>172</v>
      </c>
      <c r="J15" s="110" t="s">
        <v>173</v>
      </c>
    </row>
    <row r="16" spans="1:13" ht="30" customHeight="1">
      <c r="A16" s="116">
        <v>1</v>
      </c>
      <c r="B16" s="117">
        <f t="shared" ref="B16:B21" si="0">(I7)</f>
        <v>0</v>
      </c>
      <c r="C16" s="256"/>
      <c r="D16" s="257"/>
      <c r="E16" s="120"/>
      <c r="F16" s="120"/>
      <c r="G16" s="252"/>
      <c r="H16" s="261"/>
      <c r="I16" s="114"/>
      <c r="J16" s="114"/>
      <c r="L16" s="76" t="s">
        <v>176</v>
      </c>
      <c r="M16" s="76" t="s">
        <v>178</v>
      </c>
    </row>
    <row r="17" spans="1:13" ht="30" customHeight="1">
      <c r="A17" s="116">
        <v>2</v>
      </c>
      <c r="B17" s="117">
        <f t="shared" si="0"/>
        <v>0</v>
      </c>
      <c r="C17" s="258"/>
      <c r="D17" s="257"/>
      <c r="E17" s="113"/>
      <c r="F17" s="113"/>
      <c r="G17" s="260"/>
      <c r="H17" s="261"/>
      <c r="I17" s="114"/>
      <c r="J17" s="114"/>
      <c r="L17" s="76" t="s">
        <v>177</v>
      </c>
      <c r="M17" s="76" t="s">
        <v>179</v>
      </c>
    </row>
    <row r="18" spans="1:13" ht="30" customHeight="1">
      <c r="A18" s="116">
        <v>3</v>
      </c>
      <c r="B18" s="117">
        <f t="shared" si="0"/>
        <v>0</v>
      </c>
      <c r="C18" s="258"/>
      <c r="D18" s="257"/>
      <c r="E18" s="113"/>
      <c r="F18" s="113"/>
      <c r="G18" s="260"/>
      <c r="H18" s="261"/>
      <c r="I18" s="114"/>
      <c r="J18" s="114"/>
      <c r="M18" s="76" t="s">
        <v>180</v>
      </c>
    </row>
    <row r="19" spans="1:13" ht="30" customHeight="1">
      <c r="A19" s="116">
        <v>4</v>
      </c>
      <c r="B19" s="117">
        <f t="shared" si="0"/>
        <v>0</v>
      </c>
      <c r="C19" s="258"/>
      <c r="D19" s="257"/>
      <c r="E19" s="113"/>
      <c r="F19" s="113"/>
      <c r="G19" s="260"/>
      <c r="H19" s="261"/>
      <c r="I19" s="114"/>
      <c r="J19" s="114"/>
      <c r="M19" s="76" t="s">
        <v>181</v>
      </c>
    </row>
    <row r="20" spans="1:13" ht="30" customHeight="1">
      <c r="A20" s="116">
        <v>5</v>
      </c>
      <c r="B20" s="117">
        <f t="shared" si="0"/>
        <v>0</v>
      </c>
      <c r="C20" s="258"/>
      <c r="D20" s="257"/>
      <c r="E20" s="113"/>
      <c r="F20" s="113"/>
      <c r="G20" s="260"/>
      <c r="H20" s="261"/>
      <c r="I20" s="114"/>
      <c r="J20" s="114"/>
      <c r="M20" s="76" t="s">
        <v>182</v>
      </c>
    </row>
    <row r="21" spans="1:13" ht="30" customHeight="1">
      <c r="A21" s="116">
        <v>6</v>
      </c>
      <c r="B21" s="117">
        <f t="shared" si="0"/>
        <v>0</v>
      </c>
      <c r="C21" s="258"/>
      <c r="D21" s="257"/>
      <c r="E21" s="113"/>
      <c r="F21" s="113"/>
      <c r="G21" s="260"/>
      <c r="H21" s="261"/>
      <c r="I21" s="114"/>
      <c r="J21" s="114"/>
      <c r="M21" s="76" t="s">
        <v>183</v>
      </c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M22" s="76" t="s">
        <v>184</v>
      </c>
    </row>
    <row r="23" spans="1:13">
      <c r="A23" s="242" t="s">
        <v>215</v>
      </c>
      <c r="B23" s="243"/>
      <c r="C23" s="243"/>
      <c r="D23" s="243"/>
      <c r="E23" s="243"/>
      <c r="F23" s="243"/>
      <c r="G23" s="243"/>
      <c r="H23" s="243"/>
      <c r="I23" s="243"/>
      <c r="J23" s="243"/>
    </row>
    <row r="24" spans="1:13" ht="10.5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3" ht="51">
      <c r="A25" s="259" t="s">
        <v>185</v>
      </c>
      <c r="B25" s="259"/>
      <c r="C25" s="111" t="s">
        <v>187</v>
      </c>
      <c r="D25" s="111" t="s">
        <v>188</v>
      </c>
      <c r="E25" s="111" t="s">
        <v>189</v>
      </c>
      <c r="F25" s="111" t="s">
        <v>190</v>
      </c>
      <c r="G25" s="111" t="s">
        <v>191</v>
      </c>
      <c r="H25" s="111" t="s">
        <v>192</v>
      </c>
      <c r="I25" s="111" t="s">
        <v>193</v>
      </c>
      <c r="J25" s="111" t="s">
        <v>194</v>
      </c>
    </row>
    <row r="26" spans="1:13" ht="30" customHeight="1">
      <c r="A26" s="244">
        <f t="shared" ref="A26:A31" si="1">(I7)</f>
        <v>0</v>
      </c>
      <c r="B26" s="245"/>
      <c r="C26" s="115"/>
      <c r="D26" s="115"/>
      <c r="E26" s="115"/>
      <c r="F26" s="115"/>
      <c r="G26" s="115"/>
      <c r="H26" s="115"/>
      <c r="I26" s="115"/>
      <c r="J26" s="115"/>
    </row>
    <row r="27" spans="1:13" ht="30" customHeight="1">
      <c r="A27" s="244">
        <f t="shared" si="1"/>
        <v>0</v>
      </c>
      <c r="B27" s="245"/>
      <c r="C27" s="115"/>
      <c r="D27" s="115"/>
      <c r="E27" s="115"/>
      <c r="F27" s="115"/>
      <c r="G27" s="115"/>
      <c r="H27" s="115"/>
      <c r="I27" s="115"/>
      <c r="J27" s="115"/>
      <c r="L27" s="76" t="s">
        <v>216</v>
      </c>
    </row>
    <row r="28" spans="1:13" ht="30" customHeight="1">
      <c r="A28" s="244">
        <f t="shared" si="1"/>
        <v>0</v>
      </c>
      <c r="B28" s="245"/>
      <c r="C28" s="115"/>
      <c r="D28" s="115"/>
      <c r="E28" s="115"/>
      <c r="F28" s="115"/>
      <c r="G28" s="115"/>
      <c r="H28" s="115"/>
      <c r="I28" s="115"/>
      <c r="J28" s="115"/>
      <c r="L28" s="76" t="s">
        <v>217</v>
      </c>
    </row>
    <row r="29" spans="1:13" ht="30" customHeight="1">
      <c r="A29" s="244">
        <f t="shared" si="1"/>
        <v>0</v>
      </c>
      <c r="B29" s="245"/>
      <c r="C29" s="115"/>
      <c r="D29" s="115"/>
      <c r="E29" s="115"/>
      <c r="F29" s="115"/>
      <c r="G29" s="115"/>
      <c r="H29" s="115"/>
      <c r="I29" s="115"/>
      <c r="J29" s="115"/>
    </row>
    <row r="30" spans="1:13" ht="30" customHeight="1">
      <c r="A30" s="244">
        <f t="shared" si="1"/>
        <v>0</v>
      </c>
      <c r="B30" s="245"/>
      <c r="C30" s="115"/>
      <c r="D30" s="115"/>
      <c r="E30" s="115"/>
      <c r="F30" s="115"/>
      <c r="G30" s="115"/>
      <c r="H30" s="115"/>
      <c r="I30" s="115"/>
      <c r="J30" s="115"/>
    </row>
    <row r="31" spans="1:13" ht="30" customHeight="1">
      <c r="A31" s="244">
        <f t="shared" si="1"/>
        <v>0</v>
      </c>
      <c r="B31" s="245"/>
      <c r="C31" s="119"/>
      <c r="D31" s="115"/>
      <c r="E31" s="115"/>
      <c r="F31" s="115"/>
      <c r="G31" s="115"/>
      <c r="H31" s="115"/>
      <c r="I31" s="115"/>
      <c r="J31" s="115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</row>
  </sheetData>
  <sheetProtection formatColumns="0" formatRows="0"/>
  <mergeCells count="38">
    <mergeCell ref="G21:H21"/>
    <mergeCell ref="I6:J6"/>
    <mergeCell ref="I7:J7"/>
    <mergeCell ref="I8:J8"/>
    <mergeCell ref="I9:J9"/>
    <mergeCell ref="I10:J10"/>
    <mergeCell ref="I11:J11"/>
    <mergeCell ref="G16:H16"/>
    <mergeCell ref="G17:H17"/>
    <mergeCell ref="G18:H18"/>
    <mergeCell ref="G19:H19"/>
    <mergeCell ref="G20:H20"/>
    <mergeCell ref="A29:B29"/>
    <mergeCell ref="A30:B30"/>
    <mergeCell ref="A31:B31"/>
    <mergeCell ref="C16:D16"/>
    <mergeCell ref="C17:D17"/>
    <mergeCell ref="C18:D18"/>
    <mergeCell ref="C19:D19"/>
    <mergeCell ref="C20:D20"/>
    <mergeCell ref="C21:D21"/>
    <mergeCell ref="A25:B25"/>
    <mergeCell ref="A4:J4"/>
    <mergeCell ref="A23:J23"/>
    <mergeCell ref="A26:B26"/>
    <mergeCell ref="A27:B27"/>
    <mergeCell ref="A28:B28"/>
    <mergeCell ref="B6:D6"/>
    <mergeCell ref="B7:D7"/>
    <mergeCell ref="B8:D8"/>
    <mergeCell ref="B9:D9"/>
    <mergeCell ref="B10:D10"/>
    <mergeCell ref="B11:D11"/>
    <mergeCell ref="B12:D12"/>
    <mergeCell ref="C15:D15"/>
    <mergeCell ref="I12:J12"/>
    <mergeCell ref="G15:H15"/>
    <mergeCell ref="A14:J14"/>
  </mergeCells>
  <dataValidations count="4">
    <dataValidation type="list" allowBlank="1" showInputMessage="1" showErrorMessage="1" sqref="I16:I21">
      <formula1>$L$16:$L$17</formula1>
    </dataValidation>
    <dataValidation type="list" allowBlank="1" showInputMessage="1" showErrorMessage="1" sqref="J16:J21">
      <formula1>$M$16:$M$22</formula1>
    </dataValidation>
    <dataValidation type="list" allowBlank="1" showInputMessage="1" showErrorMessage="1" sqref="G7:G12">
      <formula1>$L$8:$L$12</formula1>
    </dataValidation>
    <dataValidation type="list" allowBlank="1" showInputMessage="1" showErrorMessage="1" sqref="C26:C31 E26:F31">
      <formula1>$L$27:$L$28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A6" sqref="A6:M6"/>
    </sheetView>
  </sheetViews>
  <sheetFormatPr baseColWidth="10" defaultRowHeight="12.75"/>
  <cols>
    <col min="15" max="16" width="0" hidden="1" customWidth="1"/>
  </cols>
  <sheetData>
    <row r="1" spans="1:1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6" ht="18.75">
      <c r="A6" s="241" t="s">
        <v>213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</row>
    <row r="7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6" ht="18.75">
      <c r="A8" s="277" t="s">
        <v>201</v>
      </c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</row>
    <row r="9" spans="1:16" ht="9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6" ht="14.25" customHeight="1">
      <c r="A10" s="276" t="s">
        <v>202</v>
      </c>
      <c r="B10" s="276"/>
      <c r="C10" s="276" t="s">
        <v>203</v>
      </c>
      <c r="D10" s="276"/>
      <c r="E10" s="276" t="s">
        <v>167</v>
      </c>
      <c r="F10" s="276"/>
      <c r="G10" s="276" t="s">
        <v>166</v>
      </c>
      <c r="H10" s="276"/>
      <c r="I10" s="276" t="s">
        <v>204</v>
      </c>
      <c r="J10" s="276"/>
      <c r="K10" s="276"/>
      <c r="L10" s="276"/>
      <c r="M10" s="276"/>
    </row>
    <row r="11" spans="1:16" ht="21.75" customHeight="1">
      <c r="A11" s="274"/>
      <c r="B11" s="275"/>
      <c r="C11" s="274"/>
      <c r="D11" s="275"/>
      <c r="E11" s="274"/>
      <c r="F11" s="275"/>
      <c r="G11" s="274"/>
      <c r="H11" s="275"/>
      <c r="I11" s="264"/>
      <c r="J11" s="264"/>
      <c r="K11" s="264"/>
      <c r="L11" s="264"/>
      <c r="M11" s="264"/>
    </row>
    <row r="12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6" ht="18.75">
      <c r="A14" s="268" t="s">
        <v>205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</row>
    <row r="15" spans="1:16" ht="25.5">
      <c r="A15" s="269" t="s">
        <v>206</v>
      </c>
      <c r="B15" s="270"/>
      <c r="C15" s="270"/>
      <c r="D15" s="270"/>
      <c r="E15" s="269" t="s">
        <v>207</v>
      </c>
      <c r="F15" s="269"/>
      <c r="G15" s="111" t="s">
        <v>208</v>
      </c>
      <c r="H15" s="271" t="s">
        <v>171</v>
      </c>
      <c r="I15" s="272"/>
      <c r="J15" s="111" t="s">
        <v>209</v>
      </c>
      <c r="K15" s="111" t="s">
        <v>210</v>
      </c>
      <c r="L15" s="111" t="s">
        <v>211</v>
      </c>
      <c r="M15" s="111" t="s">
        <v>173</v>
      </c>
    </row>
    <row r="16" spans="1:16">
      <c r="A16" s="267"/>
      <c r="B16" s="264"/>
      <c r="C16" s="264"/>
      <c r="D16" s="264"/>
      <c r="E16" s="267"/>
      <c r="F16" s="264"/>
      <c r="G16" s="122"/>
      <c r="H16" s="273"/>
      <c r="I16" s="263"/>
      <c r="J16" s="122"/>
      <c r="K16" s="122"/>
      <c r="L16" s="121"/>
      <c r="M16" s="121"/>
      <c r="O16" s="76" t="s">
        <v>176</v>
      </c>
      <c r="P16" s="76" t="s">
        <v>178</v>
      </c>
    </row>
    <row r="17" spans="1:16">
      <c r="A17" s="267"/>
      <c r="B17" s="264"/>
      <c r="C17" s="264"/>
      <c r="D17" s="264"/>
      <c r="E17" s="264"/>
      <c r="F17" s="264"/>
      <c r="G17" s="121"/>
      <c r="H17" s="262"/>
      <c r="I17" s="263"/>
      <c r="J17" s="121"/>
      <c r="K17" s="121"/>
      <c r="L17" s="121"/>
      <c r="M17" s="121"/>
      <c r="O17" s="76" t="s">
        <v>177</v>
      </c>
      <c r="P17" s="76" t="s">
        <v>179</v>
      </c>
    </row>
    <row r="18" spans="1:16">
      <c r="A18" s="267"/>
      <c r="B18" s="264"/>
      <c r="C18" s="264"/>
      <c r="D18" s="264"/>
      <c r="E18" s="264"/>
      <c r="F18" s="264"/>
      <c r="G18" s="121"/>
      <c r="H18" s="262"/>
      <c r="I18" s="263"/>
      <c r="J18" s="121"/>
      <c r="K18" s="121"/>
      <c r="L18" s="121"/>
      <c r="M18" s="121"/>
      <c r="P18" s="76" t="s">
        <v>180</v>
      </c>
    </row>
    <row r="19" spans="1:16">
      <c r="A19" s="264"/>
      <c r="B19" s="264"/>
      <c r="C19" s="264"/>
      <c r="D19" s="264"/>
      <c r="E19" s="264"/>
      <c r="F19" s="264"/>
      <c r="G19" s="121"/>
      <c r="H19" s="262"/>
      <c r="I19" s="263"/>
      <c r="J19" s="121"/>
      <c r="K19" s="121"/>
      <c r="L19" s="121"/>
      <c r="M19" s="121"/>
      <c r="P19" s="76" t="s">
        <v>181</v>
      </c>
    </row>
    <row r="20" spans="1:16">
      <c r="A20" s="264"/>
      <c r="B20" s="264"/>
      <c r="C20" s="264"/>
      <c r="D20" s="264"/>
      <c r="E20" s="264"/>
      <c r="F20" s="264"/>
      <c r="G20" s="121"/>
      <c r="H20" s="262"/>
      <c r="I20" s="263"/>
      <c r="J20" s="121"/>
      <c r="K20" s="121"/>
      <c r="L20" s="121"/>
      <c r="M20" s="121"/>
      <c r="P20" s="76" t="s">
        <v>182</v>
      </c>
    </row>
    <row r="21" spans="1:16">
      <c r="A21" s="264"/>
      <c r="B21" s="264"/>
      <c r="C21" s="264"/>
      <c r="D21" s="264"/>
      <c r="E21" s="264"/>
      <c r="F21" s="264"/>
      <c r="G21" s="121"/>
      <c r="H21" s="262"/>
      <c r="I21" s="263"/>
      <c r="J21" s="121"/>
      <c r="K21" s="121"/>
      <c r="L21" s="121"/>
      <c r="M21" s="121"/>
      <c r="P21" s="76" t="s">
        <v>183</v>
      </c>
    </row>
    <row r="22" spans="1:16">
      <c r="A22" s="264"/>
      <c r="B22" s="264"/>
      <c r="C22" s="264"/>
      <c r="D22" s="264"/>
      <c r="E22" s="264"/>
      <c r="F22" s="264"/>
      <c r="G22" s="121"/>
      <c r="H22" s="262"/>
      <c r="I22" s="263"/>
      <c r="J22" s="121"/>
      <c r="K22" s="121"/>
      <c r="L22" s="121"/>
      <c r="M22" s="121"/>
      <c r="P22" s="76" t="s">
        <v>184</v>
      </c>
    </row>
    <row r="23" spans="1:16">
      <c r="A23" s="264"/>
      <c r="B23" s="264"/>
      <c r="C23" s="264"/>
      <c r="D23" s="264"/>
      <c r="E23" s="264"/>
      <c r="F23" s="264"/>
      <c r="G23" s="121"/>
      <c r="H23" s="262"/>
      <c r="I23" s="263"/>
      <c r="J23" s="121"/>
      <c r="K23" s="121"/>
      <c r="L23" s="121"/>
      <c r="M23" s="121"/>
    </row>
    <row r="24" spans="1:16">
      <c r="A24" s="264"/>
      <c r="B24" s="264"/>
      <c r="C24" s="264"/>
      <c r="D24" s="264"/>
      <c r="E24" s="264"/>
      <c r="F24" s="264"/>
      <c r="G24" s="121"/>
      <c r="H24" s="262"/>
      <c r="I24" s="263"/>
      <c r="J24" s="121"/>
      <c r="K24" s="121"/>
      <c r="L24" s="121"/>
      <c r="M24" s="121"/>
    </row>
    <row r="25" spans="1:16">
      <c r="A25" s="264"/>
      <c r="B25" s="264"/>
      <c r="C25" s="264"/>
      <c r="D25" s="264"/>
      <c r="E25" s="264"/>
      <c r="F25" s="264"/>
      <c r="G25" s="121"/>
      <c r="H25" s="262"/>
      <c r="I25" s="263"/>
      <c r="J25" s="121"/>
      <c r="K25" s="121"/>
      <c r="L25" s="121"/>
      <c r="M25" s="121"/>
    </row>
    <row r="26" spans="1:16">
      <c r="A26" s="264"/>
      <c r="B26" s="264"/>
      <c r="C26" s="264"/>
      <c r="D26" s="264"/>
      <c r="E26" s="264"/>
      <c r="F26" s="264"/>
      <c r="G26" s="121"/>
      <c r="H26" s="262"/>
      <c r="I26" s="263"/>
      <c r="J26" s="121"/>
      <c r="K26" s="121"/>
      <c r="L26" s="121"/>
      <c r="M26" s="121"/>
    </row>
    <row r="27" spans="1:16">
      <c r="A27" s="262"/>
      <c r="B27" s="265"/>
      <c r="C27" s="265"/>
      <c r="D27" s="263"/>
      <c r="E27" s="262"/>
      <c r="F27" s="263"/>
      <c r="G27" s="121"/>
      <c r="H27" s="262"/>
      <c r="I27" s="263"/>
      <c r="J27" s="121"/>
      <c r="K27" s="121"/>
      <c r="L27" s="121"/>
      <c r="M27" s="121"/>
    </row>
    <row r="28" spans="1:1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6">
      <c r="A29" s="266" t="s">
        <v>212</v>
      </c>
      <c r="B29" s="266"/>
      <c r="C29" s="266"/>
      <c r="D29" s="266"/>
      <c r="E29" s="266"/>
      <c r="F29" s="266"/>
      <c r="G29" s="8"/>
      <c r="H29" s="8"/>
      <c r="I29" s="8"/>
      <c r="J29" s="8"/>
      <c r="K29" s="8"/>
      <c r="L29" s="8"/>
      <c r="M29" s="8"/>
    </row>
  </sheetData>
  <mergeCells count="53">
    <mergeCell ref="A6:M6"/>
    <mergeCell ref="A8:M8"/>
    <mergeCell ref="A10:B10"/>
    <mergeCell ref="C10:D10"/>
    <mergeCell ref="E10:F10"/>
    <mergeCell ref="G10:H10"/>
    <mergeCell ref="A11:B11"/>
    <mergeCell ref="C11:D11"/>
    <mergeCell ref="E11:F11"/>
    <mergeCell ref="G11:H11"/>
    <mergeCell ref="I10:M10"/>
    <mergeCell ref="I11:M11"/>
    <mergeCell ref="A18:D18"/>
    <mergeCell ref="H15:I15"/>
    <mergeCell ref="H16:I16"/>
    <mergeCell ref="H17:I17"/>
    <mergeCell ref="H18:I18"/>
    <mergeCell ref="A14:M14"/>
    <mergeCell ref="A15:D15"/>
    <mergeCell ref="E15:F15"/>
    <mergeCell ref="A16:D16"/>
    <mergeCell ref="A17:D17"/>
    <mergeCell ref="A29:F29"/>
    <mergeCell ref="A25:D25"/>
    <mergeCell ref="A26:D26"/>
    <mergeCell ref="E16:F16"/>
    <mergeCell ref="E17:F17"/>
    <mergeCell ref="E18:F18"/>
    <mergeCell ref="E19:F19"/>
    <mergeCell ref="E20:F20"/>
    <mergeCell ref="E21:F21"/>
    <mergeCell ref="E22:F22"/>
    <mergeCell ref="E23:F23"/>
    <mergeCell ref="A19:D19"/>
    <mergeCell ref="A20:D20"/>
    <mergeCell ref="A21:D21"/>
    <mergeCell ref="A22:D22"/>
    <mergeCell ref="A23:D23"/>
    <mergeCell ref="E24:F24"/>
    <mergeCell ref="E25:F25"/>
    <mergeCell ref="E26:F26"/>
    <mergeCell ref="A27:D27"/>
    <mergeCell ref="E27:F27"/>
    <mergeCell ref="A24:D24"/>
    <mergeCell ref="H26:I26"/>
    <mergeCell ref="H25:I25"/>
    <mergeCell ref="H27:I27"/>
    <mergeCell ref="H19:I19"/>
    <mergeCell ref="H20:I20"/>
    <mergeCell ref="H21:I21"/>
    <mergeCell ref="H22:I22"/>
    <mergeCell ref="H23:I23"/>
    <mergeCell ref="H24:I24"/>
  </mergeCells>
  <dataValidations count="2">
    <dataValidation type="list" allowBlank="1" showInputMessage="1" showErrorMessage="1" sqref="L16:L27">
      <formula1>$O$16:$O$17</formula1>
    </dataValidation>
    <dataValidation type="list" allowBlank="1" showInputMessage="1" showErrorMessage="1" sqref="M16:M27">
      <formula1>$P$16:$P$22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INTRODUCCIÓN</vt:lpstr>
      <vt:lpstr>Compromiso 1</vt:lpstr>
      <vt:lpstr>Compromiso 2</vt:lpstr>
      <vt:lpstr>Compromiso 3</vt:lpstr>
      <vt:lpstr>Compromiso 4</vt:lpstr>
      <vt:lpstr>Compromiso 5</vt:lpstr>
      <vt:lpstr>Anexo 2 y 3</vt:lpstr>
      <vt:lpstr>Anexo 2 y 3 Innovación</vt:lpstr>
      <vt:lpstr>Anexo 4 Autoevaluación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2020-12-21T11:35:55Z</dcterms:created>
  <dcterms:modified xsi:type="dcterms:W3CDTF">2020-12-26T14:59:19Z</dcterms:modified>
</cp:coreProperties>
</file>